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15" firstSheet="1" activeTab="1"/>
  </bookViews>
  <sheets>
    <sheet name="Лист1" sheetId="1" r:id="rId1"/>
    <sheet name="основной в соот. с заявлениями" sheetId="2" r:id="rId2"/>
    <sheet name="Лист3" sheetId="3" r:id="rId3"/>
    <sheet name="ПФ 2023" sheetId="4" r:id="rId4"/>
  </sheets>
  <definedNames>
    <definedName name="_xlnm.Print_Area" localSheetId="0">Лист1!$A$1:$P$51</definedName>
    <definedName name="_xlnm.Print_Area" localSheetId="1">'основной в соот. с заявлениями'!$A$1:$P$36</definedName>
    <definedName name="_xlnm.Print_Area" localSheetId="3">'ПФ 2023'!$A$1:$P$40</definedName>
  </definedNames>
  <calcPr calcId="162913"/>
</workbook>
</file>

<file path=xl/calcChain.xml><?xml version="1.0" encoding="utf-8"?>
<calcChain xmlns="http://schemas.openxmlformats.org/spreadsheetml/2006/main">
  <c r="L32" i="2" l="1"/>
  <c r="K32" i="2"/>
  <c r="J32" i="2"/>
  <c r="I32" i="2" l="1"/>
  <c r="H32" i="2"/>
  <c r="G32" i="2"/>
  <c r="F32" i="2"/>
  <c r="E32" i="2"/>
  <c r="M32" i="2"/>
  <c r="L24" i="4" l="1"/>
  <c r="L34" i="4"/>
  <c r="O34" i="4"/>
  <c r="I35" i="4"/>
  <c r="H35" i="4"/>
  <c r="P34" i="4"/>
  <c r="F35" i="4"/>
  <c r="E35" i="4"/>
  <c r="L35" i="4" l="1"/>
  <c r="L20" i="4"/>
  <c r="L19" i="4"/>
  <c r="L33" i="4"/>
  <c r="O33" i="4"/>
  <c r="P33" i="4"/>
  <c r="O10" i="4"/>
  <c r="P10" i="4"/>
  <c r="O11" i="4"/>
  <c r="P11" i="4"/>
  <c r="O12" i="4"/>
  <c r="O35" i="4" s="1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P9" i="4"/>
  <c r="O9" i="4"/>
  <c r="L12" i="4"/>
  <c r="L14" i="4"/>
  <c r="L10" i="4"/>
  <c r="L11" i="4"/>
  <c r="L13" i="4"/>
  <c r="L15" i="4"/>
  <c r="L16" i="4"/>
  <c r="L17" i="4"/>
  <c r="L18" i="4"/>
  <c r="L21" i="4"/>
  <c r="L22" i="4"/>
  <c r="L23" i="4"/>
  <c r="L25" i="4"/>
  <c r="L26" i="4"/>
  <c r="L27" i="4"/>
  <c r="L28" i="4"/>
  <c r="L29" i="4"/>
  <c r="L30" i="4"/>
  <c r="L31" i="4"/>
  <c r="L32" i="4"/>
  <c r="L9" i="4"/>
  <c r="P35" i="4" l="1"/>
  <c r="P32" i="2"/>
  <c r="O32" i="2"/>
  <c r="N32" i="2"/>
  <c r="F47" i="1" l="1"/>
  <c r="E47" i="1"/>
  <c r="I47" i="1"/>
  <c r="L47" i="1"/>
  <c r="K47" i="1"/>
  <c r="J47" i="1"/>
  <c r="G47" i="1"/>
  <c r="H47" i="1"/>
  <c r="M47" i="1"/>
  <c r="N47" i="1"/>
  <c r="O47" i="1"/>
  <c r="P47" i="1"/>
</calcChain>
</file>

<file path=xl/sharedStrings.xml><?xml version="1.0" encoding="utf-8"?>
<sst xmlns="http://schemas.openxmlformats.org/spreadsheetml/2006/main" count="276" uniqueCount="128">
  <si>
    <t>ПЛАН  КОМПЛЕКТОВАНИЯ</t>
  </si>
  <si>
    <t>№</t>
  </si>
  <si>
    <t>Наименование образовательной программы</t>
  </si>
  <si>
    <t>Ф.И.О.педагога</t>
  </si>
  <si>
    <t>Наименование объединений</t>
  </si>
  <si>
    <t>Всего</t>
  </si>
  <si>
    <t>По срокам обучения</t>
  </si>
  <si>
    <t>"Вертикаль"</t>
  </si>
  <si>
    <t>Феденков А.П.</t>
  </si>
  <si>
    <t>"Памир"</t>
  </si>
  <si>
    <t>Павлова В.В.</t>
  </si>
  <si>
    <t>"Северное сияние"</t>
  </si>
  <si>
    <t>Дробышева З. И.</t>
  </si>
  <si>
    <t>"Юный турист"</t>
  </si>
  <si>
    <t>Павельев А.В.</t>
  </si>
  <si>
    <t>Пивоварова Н.Ю.</t>
  </si>
  <si>
    <t>"Туристы-лыжники"</t>
  </si>
  <si>
    <t>Буханченко И.Е.</t>
  </si>
  <si>
    <t>Бакаева Н.В.</t>
  </si>
  <si>
    <t>"Природа и фантазия"</t>
  </si>
  <si>
    <t>Новикова Н.А.</t>
  </si>
  <si>
    <t>"Наследие"</t>
  </si>
  <si>
    <t>Переяславец Ж.В.</t>
  </si>
  <si>
    <t>"Музей истории школы"</t>
  </si>
  <si>
    <t>ИТОГО:</t>
  </si>
  <si>
    <t>_________________Л.Э.Ерохина</t>
  </si>
  <si>
    <t>Количество 
групп</t>
  </si>
  <si>
    <t>Количество 
учащихся</t>
  </si>
  <si>
    <t>Директор муниципального казенного учреждения "Обеспечивающий комплекс учреждений общего и дошкольного образования"</t>
  </si>
  <si>
    <t xml:space="preserve">муниципального бюджетного  учреждения дополнительного  образования </t>
  </si>
  <si>
    <t>Новикова М.С.</t>
  </si>
  <si>
    <t>Директор МБУ ДО "СДЮТиЭ"</t>
  </si>
  <si>
    <t>С.А. Гальченко</t>
  </si>
  <si>
    <t>Мороз С.А.</t>
  </si>
  <si>
    <t>"Легион"</t>
  </si>
  <si>
    <t>Киреева Н.В.</t>
  </si>
  <si>
    <t>Панина Е.В.</t>
  </si>
  <si>
    <t>"Затяжной прыжок"</t>
  </si>
  <si>
    <t>"Сокол"</t>
  </si>
  <si>
    <t>Димова Ю.В.</t>
  </si>
  <si>
    <t>"Полярная звезда"</t>
  </si>
  <si>
    <t>Кузнецова П.О.</t>
  </si>
  <si>
    <t>"Движение"</t>
  </si>
  <si>
    <t>"Землячок"</t>
  </si>
  <si>
    <t>Евгейчук А.В.</t>
  </si>
  <si>
    <t>Васенко Е.С.</t>
  </si>
  <si>
    <t>"Триумф"</t>
  </si>
  <si>
    <t>"Авангард"</t>
  </si>
  <si>
    <t>Мальцева А.Э.</t>
  </si>
  <si>
    <t>"Траектория"</t>
  </si>
  <si>
    <t>"Хитрый булинь"</t>
  </si>
  <si>
    <t>"Станция детского и юношеского туризма и экскурсий" на 2021-2022 учебный год</t>
  </si>
  <si>
    <t>Иванова А.В.</t>
  </si>
  <si>
    <t>"Эхо"</t>
  </si>
  <si>
    <t>Тибеев Р.Ю.</t>
  </si>
  <si>
    <t>Евдокимова А.И.</t>
  </si>
  <si>
    <t>Планируемый выпуск учащихся в 2021-2022 
учебном году</t>
  </si>
  <si>
    <t>Удовенко Д.А.</t>
  </si>
  <si>
    <t xml:space="preserve">Панина Е.В. </t>
  </si>
  <si>
    <t>"Турист северных широт" 
(стартовый уровень)
42</t>
  </si>
  <si>
    <t>"Турист северных широт"
(базовый уровень)
27</t>
  </si>
  <si>
    <t xml:space="preserve">"Путоранские туристы" (стартовый уровень)
60
</t>
  </si>
  <si>
    <t>"Юный турист" 
(продвинутый уровень) 9</t>
  </si>
  <si>
    <t xml:space="preserve">"Юный турист-краевед" (стартовый уровень)
36
</t>
  </si>
  <si>
    <t>"Растим патриотов России" 
(стартовый уровень) 12</t>
  </si>
  <si>
    <t>"Растим патриотов России"
(базовый уровень) 9</t>
  </si>
  <si>
    <t>"Я и окружающий мир" (стартовый уровень) 24</t>
  </si>
  <si>
    <t>"Город, в котором живу"
(стартовый уровень) 6</t>
  </si>
  <si>
    <t>"Новый горизонт" 
(стартовый уровень) 12</t>
  </si>
  <si>
    <t>"Новый горизонт" 
(базовый уровень) 9</t>
  </si>
  <si>
    <t>"Музейное дело и краеведение" 
Школьные музеи 12</t>
  </si>
  <si>
    <t>"Основы исследовательской деятельности школьников" (базовый уровень) 6</t>
  </si>
  <si>
    <t>"Школьный музей" 
(базовый уровень) 6</t>
  </si>
  <si>
    <t>"Территория - Таймыр" (ПФ) 56</t>
  </si>
  <si>
    <t>"Описание маршрута спортивного похода"
(базовый уровень) 9</t>
  </si>
  <si>
    <t>"Путоранские туристы"
(базовый уровень)
81</t>
  </si>
  <si>
    <t>"Альтаир"</t>
  </si>
  <si>
    <t>"Искра"</t>
  </si>
  <si>
    <t>"Путешествие по северному городу" (базовый уровень) 10</t>
  </si>
  <si>
    <t>"Твое путешествие" 
(стартовый уровень)3</t>
  </si>
  <si>
    <t>Цанкан А.И.</t>
  </si>
  <si>
    <t>Зайцев А.Э</t>
  </si>
  <si>
    <t xml:space="preserve">"Юный турист-краевед" (стартовый уровень)
</t>
  </si>
  <si>
    <t xml:space="preserve">"Юный турист-краевед" (стартовый уровень)
</t>
  </si>
  <si>
    <t xml:space="preserve">"Путоранские туристы" (стартовый уровень)
</t>
  </si>
  <si>
    <t xml:space="preserve">"Путоранские туристы"
(базовый уровень)
</t>
  </si>
  <si>
    <t xml:space="preserve">"Музейное дело и краеведение" 
Школьные музеи </t>
  </si>
  <si>
    <t xml:space="preserve">"Растим патриотов России"
(базовый уровень) </t>
  </si>
  <si>
    <t xml:space="preserve">"Турист северных широт" 
(стартовый уровень)
</t>
  </si>
  <si>
    <t xml:space="preserve">"Я и окружающий мир" (стартовый уровень) </t>
  </si>
  <si>
    <t xml:space="preserve">"Турист северных широт"
(базовый уровень)
</t>
  </si>
  <si>
    <t xml:space="preserve">"Растим патриотов России" 
(стартовый уровень) </t>
  </si>
  <si>
    <t>"Экспедиция"</t>
  </si>
  <si>
    <t xml:space="preserve">"Основы исследовательской деятельности школьников" (продвинутый уровень) </t>
  </si>
  <si>
    <t>"Станция детского и юношеского туризма и экскурсий" на 2022-2023 учебный год</t>
  </si>
  <si>
    <t>Толоков С.В.</t>
  </si>
  <si>
    <t>"Юный спасатель"</t>
  </si>
  <si>
    <t>Солуянова О.Н.</t>
  </si>
  <si>
    <t>"Пилигрим"</t>
  </si>
  <si>
    <t>Пашинов Е.Ш.</t>
  </si>
  <si>
    <t>"Азимут"</t>
  </si>
  <si>
    <t xml:space="preserve">"Территория - Таймыр" (ПФ) </t>
  </si>
  <si>
    <t xml:space="preserve"> </t>
  </si>
  <si>
    <t>Котожекова Ю.В.</t>
  </si>
  <si>
    <t>Рафиева Л.Р.</t>
  </si>
  <si>
    <t>"Лама"</t>
  </si>
  <si>
    <t>"Эдельвейс"</t>
  </si>
  <si>
    <t>Количество 
групп 1 полугодие 2023</t>
  </si>
  <si>
    <t>Количество 
учащихся 1 полугодие  2023</t>
  </si>
  <si>
    <t>Количество 
групп 2 полугодие 2023</t>
  </si>
  <si>
    <t>Количество 
учащихся 2 полугодие  2023</t>
  </si>
  <si>
    <t>Количество 
человеко-часов</t>
  </si>
  <si>
    <t>Павлова А.А.</t>
  </si>
  <si>
    <t>Кудрин А.В.</t>
  </si>
  <si>
    <t>Количество часов по программе</t>
  </si>
  <si>
    <t>Количество учебных недель 1 полугодие</t>
  </si>
  <si>
    <t>Количество учебных недель 2 полугодие</t>
  </si>
  <si>
    <t>Нагрузка 1 полугодие (часы)</t>
  </si>
  <si>
    <t>Нагрузка 2 полугодие (часы)</t>
  </si>
  <si>
    <t>Митрахович С.В.</t>
  </si>
  <si>
    <t>Кочергин Е.</t>
  </si>
  <si>
    <t xml:space="preserve">Количество 
групп </t>
  </si>
  <si>
    <t xml:space="preserve">Количество 
учащихся </t>
  </si>
  <si>
    <t>"Станция детского и юношеского туризма и экскурсий" на 2023-2024 учебный год</t>
  </si>
  <si>
    <t xml:space="preserve">"Новый горизонт" 
(стартовый уровень) </t>
  </si>
  <si>
    <t>вакансия</t>
  </si>
  <si>
    <t>Планируемый выпуск учащихся в 2023-2024 учебном году</t>
  </si>
  <si>
    <t xml:space="preserve">"Школьный музей" 
(стартовый уровень)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</si>
</sst>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/>
    <xf numFmtId="0" fontId="1" fillId="2" borderId="15" xfId="0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/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right" vertical="center"/>
    </xf>
    <xf numFmtId="0" fontId="9" fillId="2" borderId="34" xfId="0" applyFont="1" applyFill="1" applyBorder="1"/>
    <xf numFmtId="0" fontId="5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1" fillId="2" borderId="1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7" fillId="2" borderId="5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top"/>
    </xf>
    <xf numFmtId="0" fontId="1" fillId="2" borderId="58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top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3" borderId="66" xfId="0" applyFont="1" applyFill="1" applyBorder="1"/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6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5" fillId="2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top"/>
    </xf>
    <xf numFmtId="0" fontId="13" fillId="2" borderId="68" xfId="0" applyFont="1" applyFill="1" applyBorder="1" applyAlignment="1">
      <alignment horizontal="left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top" wrapText="1"/>
    </xf>
    <xf numFmtId="0" fontId="13" fillId="2" borderId="68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vertical="top" wrapText="1"/>
    </xf>
    <xf numFmtId="0" fontId="16" fillId="2" borderId="28" xfId="0" applyFont="1" applyFill="1" applyBorder="1"/>
    <xf numFmtId="0" fontId="14" fillId="2" borderId="7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31" xfId="0" applyFont="1" applyFill="1" applyBorder="1"/>
    <xf numFmtId="0" fontId="13" fillId="2" borderId="72" xfId="0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top" wrapText="1"/>
    </xf>
    <xf numFmtId="0" fontId="13" fillId="2" borderId="68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 wrapText="1"/>
    </xf>
    <xf numFmtId="0" fontId="16" fillId="2" borderId="72" xfId="0" applyFont="1" applyFill="1" applyBorder="1"/>
    <xf numFmtId="0" fontId="14" fillId="2" borderId="1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top" wrapText="1"/>
    </xf>
    <xf numFmtId="0" fontId="1" fillId="2" borderId="68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/>
    <xf numFmtId="0" fontId="1" fillId="2" borderId="38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vertical="top" wrapText="1"/>
    </xf>
    <xf numFmtId="0" fontId="1" fillId="2" borderId="3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" fillId="2" borderId="48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/>
    <xf numFmtId="0" fontId="2" fillId="2" borderId="28" xfId="0" applyFont="1" applyFill="1" applyBorder="1" applyAlignment="1"/>
    <xf numFmtId="0" fontId="2" fillId="2" borderId="33" xfId="0" applyFont="1" applyFill="1" applyBorder="1" applyAlignment="1"/>
    <xf numFmtId="0" fontId="1" fillId="2" borderId="2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center" vertical="top"/>
    </xf>
    <xf numFmtId="0" fontId="1" fillId="2" borderId="48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horizontal="left" vertical="top" wrapText="1"/>
    </xf>
    <xf numFmtId="0" fontId="1" fillId="2" borderId="68" xfId="0" applyFont="1" applyFill="1" applyBorder="1" applyAlignment="1"/>
    <xf numFmtId="0" fontId="2" fillId="2" borderId="69" xfId="0" applyFont="1" applyFill="1" applyBorder="1" applyAlignment="1"/>
    <xf numFmtId="0" fontId="1" fillId="2" borderId="12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/>
    <xf numFmtId="0" fontId="2" fillId="2" borderId="67" xfId="0" applyFont="1" applyFill="1" applyBorder="1" applyAlignment="1"/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180" zoomScaleNormal="100" zoomScaleSheetLayoutView="180" zoomScalePageLayoutView="150" workbookViewId="0">
      <selection sqref="A1:XFD1048576"/>
    </sheetView>
  </sheetViews>
  <sheetFormatPr defaultColWidth="6.7109375" defaultRowHeight="12" x14ac:dyDescent="0.2"/>
  <cols>
    <col min="1" max="1" width="3" style="1" customWidth="1"/>
    <col min="2" max="2" width="23.42578125" style="2" customWidth="1"/>
    <col min="3" max="3" width="16" style="2" bestFit="1" customWidth="1"/>
    <col min="4" max="4" width="19.140625" style="2" customWidth="1"/>
    <col min="5" max="5" width="5.7109375" style="2" customWidth="1"/>
    <col min="6" max="6" width="2.85546875" style="2" bestFit="1" customWidth="1"/>
    <col min="7" max="7" width="3" style="2" customWidth="1"/>
    <col min="8" max="8" width="3.5703125" style="2" customWidth="1"/>
    <col min="9" max="9" width="5.5703125" style="2" customWidth="1"/>
    <col min="10" max="10" width="3.7109375" style="2" bestFit="1" customWidth="1"/>
    <col min="11" max="11" width="4" style="2" customWidth="1"/>
    <col min="12" max="12" width="3.28515625" style="2" customWidth="1"/>
    <col min="13" max="13" width="5.7109375" style="2" bestFit="1" customWidth="1"/>
    <col min="14" max="15" width="3" style="2" bestFit="1" customWidth="1"/>
    <col min="16" max="16" width="2.7109375" style="2" customWidth="1"/>
    <col min="17" max="16384" width="6.7109375" style="2"/>
  </cols>
  <sheetData>
    <row r="1" spans="1:16" ht="5.25" customHeight="1" x14ac:dyDescent="0.2"/>
    <row r="2" spans="1:16" ht="10.5" customHeight="1" x14ac:dyDescent="0.2">
      <c r="A2" s="218" t="s">
        <v>0</v>
      </c>
      <c r="B2" s="218"/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x14ac:dyDescent="0.2">
      <c r="A3" s="218" t="s">
        <v>29</v>
      </c>
      <c r="B3" s="218"/>
      <c r="C3" s="218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0.5" customHeight="1" x14ac:dyDescent="0.2">
      <c r="A4" s="218" t="s">
        <v>51</v>
      </c>
      <c r="B4" s="218"/>
      <c r="C4" s="218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3.75" customHeight="1" thickBot="1" x14ac:dyDescent="0.25">
      <c r="A5" s="3"/>
      <c r="B5" s="3"/>
      <c r="C5" s="3"/>
      <c r="D5" s="3"/>
      <c r="E5" s="220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 ht="50.25" customHeight="1" thickBot="1" x14ac:dyDescent="0.25">
      <c r="A6" s="222" t="s">
        <v>1</v>
      </c>
      <c r="B6" s="222" t="s">
        <v>2</v>
      </c>
      <c r="C6" s="222" t="s">
        <v>3</v>
      </c>
      <c r="D6" s="222" t="s">
        <v>4</v>
      </c>
      <c r="E6" s="230" t="s">
        <v>26</v>
      </c>
      <c r="F6" s="231"/>
      <c r="G6" s="231"/>
      <c r="H6" s="231"/>
      <c r="I6" s="232" t="s">
        <v>27</v>
      </c>
      <c r="J6" s="231"/>
      <c r="K6" s="231"/>
      <c r="L6" s="233"/>
      <c r="M6" s="234" t="s">
        <v>56</v>
      </c>
      <c r="N6" s="235"/>
      <c r="O6" s="235"/>
      <c r="P6" s="236"/>
    </row>
    <row r="7" spans="1:16" ht="23.25" customHeight="1" x14ac:dyDescent="0.2">
      <c r="A7" s="223"/>
      <c r="B7" s="223"/>
      <c r="C7" s="226"/>
      <c r="D7" s="228"/>
      <c r="E7" s="237" t="s">
        <v>5</v>
      </c>
      <c r="F7" s="245" t="s">
        <v>6</v>
      </c>
      <c r="G7" s="246"/>
      <c r="H7" s="246"/>
      <c r="I7" s="243" t="s">
        <v>5</v>
      </c>
      <c r="J7" s="245" t="s">
        <v>6</v>
      </c>
      <c r="K7" s="246"/>
      <c r="L7" s="247"/>
      <c r="M7" s="242" t="s">
        <v>5</v>
      </c>
      <c r="N7" s="239" t="s">
        <v>6</v>
      </c>
      <c r="O7" s="240"/>
      <c r="P7" s="241"/>
    </row>
    <row r="8" spans="1:16" ht="12.75" thickBot="1" x14ac:dyDescent="0.25">
      <c r="A8" s="224"/>
      <c r="B8" s="225"/>
      <c r="C8" s="227"/>
      <c r="D8" s="229"/>
      <c r="E8" s="238"/>
      <c r="F8" s="4">
        <v>1</v>
      </c>
      <c r="G8" s="4">
        <v>2</v>
      </c>
      <c r="H8" s="4">
        <v>3</v>
      </c>
      <c r="I8" s="244"/>
      <c r="J8" s="4">
        <v>1</v>
      </c>
      <c r="K8" s="4">
        <v>2</v>
      </c>
      <c r="L8" s="14">
        <v>3</v>
      </c>
      <c r="M8" s="243"/>
      <c r="N8" s="4">
        <v>1</v>
      </c>
      <c r="O8" s="4">
        <v>2</v>
      </c>
      <c r="P8" s="14">
        <v>3</v>
      </c>
    </row>
    <row r="9" spans="1:16" ht="13.5" customHeight="1" x14ac:dyDescent="0.2">
      <c r="A9" s="212">
        <v>1</v>
      </c>
      <c r="B9" s="251" t="s">
        <v>59</v>
      </c>
      <c r="C9" s="102" t="s">
        <v>41</v>
      </c>
      <c r="D9" s="102" t="s">
        <v>42</v>
      </c>
      <c r="E9" s="36">
        <v>3</v>
      </c>
      <c r="F9" s="37"/>
      <c r="G9" s="37">
        <v>3</v>
      </c>
      <c r="H9" s="38"/>
      <c r="I9" s="36">
        <v>30</v>
      </c>
      <c r="J9" s="37"/>
      <c r="K9" s="37">
        <v>30</v>
      </c>
      <c r="L9" s="38"/>
      <c r="M9" s="71"/>
      <c r="N9" s="70"/>
      <c r="O9" s="70"/>
      <c r="P9" s="32"/>
    </row>
    <row r="10" spans="1:16" ht="13.5" customHeight="1" x14ac:dyDescent="0.2">
      <c r="A10" s="254"/>
      <c r="B10" s="252"/>
      <c r="C10" s="103" t="s">
        <v>48</v>
      </c>
      <c r="D10" s="103" t="s">
        <v>49</v>
      </c>
      <c r="E10" s="22">
        <v>1</v>
      </c>
      <c r="F10" s="23"/>
      <c r="G10" s="23">
        <v>1</v>
      </c>
      <c r="H10" s="24"/>
      <c r="I10" s="22">
        <v>15</v>
      </c>
      <c r="J10" s="23"/>
      <c r="K10" s="23">
        <v>15</v>
      </c>
      <c r="L10" s="28"/>
      <c r="M10" s="73"/>
      <c r="N10" s="4"/>
      <c r="O10" s="4"/>
      <c r="P10" s="14"/>
    </row>
    <row r="11" spans="1:16" ht="13.5" customHeight="1" x14ac:dyDescent="0.2">
      <c r="A11" s="254"/>
      <c r="B11" s="252"/>
      <c r="C11" s="103" t="s">
        <v>45</v>
      </c>
      <c r="D11" s="103" t="s">
        <v>46</v>
      </c>
      <c r="E11" s="22">
        <v>1</v>
      </c>
      <c r="F11" s="23"/>
      <c r="G11" s="23">
        <v>1</v>
      </c>
      <c r="H11" s="24"/>
      <c r="I11" s="22">
        <v>15</v>
      </c>
      <c r="J11" s="23"/>
      <c r="K11" s="23">
        <v>15</v>
      </c>
      <c r="L11" s="28"/>
      <c r="M11" s="73"/>
      <c r="N11" s="4"/>
      <c r="O11" s="4"/>
      <c r="P11" s="14"/>
    </row>
    <row r="12" spans="1:16" ht="13.5" customHeight="1" thickBot="1" x14ac:dyDescent="0.25">
      <c r="A12" s="213"/>
      <c r="B12" s="253"/>
      <c r="C12" s="104" t="s">
        <v>44</v>
      </c>
      <c r="D12" s="104" t="s">
        <v>47</v>
      </c>
      <c r="E12" s="25">
        <v>2</v>
      </c>
      <c r="F12" s="26">
        <v>1</v>
      </c>
      <c r="G12" s="26">
        <v>1</v>
      </c>
      <c r="H12" s="27"/>
      <c r="I12" s="25">
        <v>25</v>
      </c>
      <c r="J12" s="26">
        <v>10</v>
      </c>
      <c r="K12" s="26">
        <v>15</v>
      </c>
      <c r="L12" s="27"/>
      <c r="M12" s="72"/>
      <c r="N12" s="7"/>
      <c r="O12" s="7"/>
      <c r="P12" s="8"/>
    </row>
    <row r="13" spans="1:16" s="11" customFormat="1" ht="20.25" customHeight="1" x14ac:dyDescent="0.2">
      <c r="A13" s="212">
        <v>2</v>
      </c>
      <c r="B13" s="251" t="s">
        <v>60</v>
      </c>
      <c r="C13" s="105" t="s">
        <v>10</v>
      </c>
      <c r="D13" s="105" t="s">
        <v>11</v>
      </c>
      <c r="E13" s="33">
        <v>1</v>
      </c>
      <c r="F13" s="34">
        <v>1</v>
      </c>
      <c r="G13" s="34"/>
      <c r="H13" s="35"/>
      <c r="I13" s="22">
        <v>10</v>
      </c>
      <c r="J13" s="23">
        <v>10</v>
      </c>
      <c r="K13" s="23"/>
      <c r="L13" s="24"/>
      <c r="M13" s="41"/>
      <c r="N13" s="43"/>
      <c r="O13" s="34"/>
      <c r="P13" s="35"/>
    </row>
    <row r="14" spans="1:16" s="11" customFormat="1" ht="17.25" customHeight="1" thickBot="1" x14ac:dyDescent="0.25">
      <c r="A14" s="213"/>
      <c r="B14" s="253"/>
      <c r="C14" s="106" t="s">
        <v>8</v>
      </c>
      <c r="D14" s="106" t="s">
        <v>9</v>
      </c>
      <c r="E14" s="25">
        <v>2</v>
      </c>
      <c r="F14" s="26">
        <v>1</v>
      </c>
      <c r="G14" s="26">
        <v>1</v>
      </c>
      <c r="H14" s="27"/>
      <c r="I14" s="25">
        <v>20</v>
      </c>
      <c r="J14" s="26">
        <v>10</v>
      </c>
      <c r="K14" s="26">
        <v>10</v>
      </c>
      <c r="L14" s="27"/>
      <c r="M14" s="67"/>
      <c r="N14" s="26"/>
      <c r="O14" s="26"/>
      <c r="P14" s="27"/>
    </row>
    <row r="15" spans="1:16" s="12" customFormat="1" ht="15.75" customHeight="1" x14ac:dyDescent="0.2">
      <c r="A15" s="212">
        <v>3</v>
      </c>
      <c r="B15" s="216" t="s">
        <v>61</v>
      </c>
      <c r="C15" s="102" t="s">
        <v>55</v>
      </c>
      <c r="D15" s="102" t="s">
        <v>77</v>
      </c>
      <c r="E15" s="118">
        <v>3</v>
      </c>
      <c r="F15" s="20">
        <v>3</v>
      </c>
      <c r="G15" s="20"/>
      <c r="H15" s="21"/>
      <c r="I15" s="19">
        <v>30</v>
      </c>
      <c r="J15" s="20">
        <v>30</v>
      </c>
      <c r="K15" s="20"/>
      <c r="L15" s="53"/>
      <c r="M15" s="22"/>
      <c r="N15" s="23"/>
      <c r="O15" s="23"/>
      <c r="P15" s="24"/>
    </row>
    <row r="16" spans="1:16" s="12" customFormat="1" ht="15.75" customHeight="1" x14ac:dyDescent="0.2">
      <c r="A16" s="254"/>
      <c r="B16" s="260"/>
      <c r="C16" s="103" t="s">
        <v>15</v>
      </c>
      <c r="D16" s="103" t="s">
        <v>16</v>
      </c>
      <c r="E16" s="118">
        <v>1</v>
      </c>
      <c r="F16" s="20"/>
      <c r="G16" s="20">
        <v>1</v>
      </c>
      <c r="H16" s="21"/>
      <c r="I16" s="19">
        <v>10</v>
      </c>
      <c r="J16" s="20"/>
      <c r="K16" s="20">
        <v>10</v>
      </c>
      <c r="L16" s="53"/>
      <c r="M16" s="22"/>
      <c r="N16" s="23"/>
      <c r="O16" s="23"/>
      <c r="P16" s="24"/>
    </row>
    <row r="17" spans="1:16" s="12" customFormat="1" ht="15" customHeight="1" x14ac:dyDescent="0.2">
      <c r="A17" s="254"/>
      <c r="B17" s="260"/>
      <c r="C17" s="103" t="s">
        <v>14</v>
      </c>
      <c r="D17" s="103" t="s">
        <v>38</v>
      </c>
      <c r="E17" s="118">
        <v>1</v>
      </c>
      <c r="F17" s="20"/>
      <c r="G17" s="20">
        <v>1</v>
      </c>
      <c r="H17" s="21"/>
      <c r="I17" s="19">
        <v>10</v>
      </c>
      <c r="J17" s="20"/>
      <c r="K17" s="20">
        <v>10</v>
      </c>
      <c r="L17" s="53"/>
      <c r="M17" s="22">
        <v>10</v>
      </c>
      <c r="N17" s="23"/>
      <c r="O17" s="23">
        <v>10</v>
      </c>
      <c r="P17" s="24"/>
    </row>
    <row r="18" spans="1:16" s="12" customFormat="1" ht="15" customHeight="1" x14ac:dyDescent="0.2">
      <c r="A18" s="254"/>
      <c r="B18" s="260"/>
      <c r="C18" s="103" t="s">
        <v>39</v>
      </c>
      <c r="D18" s="103" t="s">
        <v>40</v>
      </c>
      <c r="E18" s="118">
        <v>1</v>
      </c>
      <c r="F18" s="20"/>
      <c r="G18" s="20">
        <v>1</v>
      </c>
      <c r="H18" s="21"/>
      <c r="I18" s="19">
        <v>10</v>
      </c>
      <c r="J18" s="20"/>
      <c r="K18" s="20">
        <v>10</v>
      </c>
      <c r="L18" s="53"/>
      <c r="M18" s="22">
        <v>10</v>
      </c>
      <c r="N18" s="23"/>
      <c r="O18" s="23">
        <v>10</v>
      </c>
      <c r="P18" s="24"/>
    </row>
    <row r="19" spans="1:16" s="12" customFormat="1" ht="15" customHeight="1" x14ac:dyDescent="0.2">
      <c r="A19" s="254"/>
      <c r="B19" s="260"/>
      <c r="C19" s="103" t="s">
        <v>12</v>
      </c>
      <c r="D19" s="103" t="s">
        <v>13</v>
      </c>
      <c r="E19" s="119">
        <v>2</v>
      </c>
      <c r="F19" s="49">
        <v>2</v>
      </c>
      <c r="G19" s="49"/>
      <c r="H19" s="50"/>
      <c r="I19" s="48">
        <v>20</v>
      </c>
      <c r="J19" s="49">
        <v>20</v>
      </c>
      <c r="K19" s="49"/>
      <c r="L19" s="51"/>
      <c r="M19" s="22"/>
      <c r="N19" s="23"/>
      <c r="O19" s="23"/>
      <c r="P19" s="24"/>
    </row>
    <row r="20" spans="1:16" s="12" customFormat="1" ht="15" customHeight="1" thickBot="1" x14ac:dyDescent="0.25">
      <c r="A20" s="213"/>
      <c r="B20" s="217"/>
      <c r="C20" s="104" t="s">
        <v>30</v>
      </c>
      <c r="D20" s="104" t="s">
        <v>7</v>
      </c>
      <c r="E20" s="116">
        <v>2</v>
      </c>
      <c r="F20" s="120"/>
      <c r="G20" s="120">
        <v>2</v>
      </c>
      <c r="H20" s="121"/>
      <c r="I20" s="117">
        <v>20</v>
      </c>
      <c r="J20" s="120"/>
      <c r="K20" s="120">
        <v>20</v>
      </c>
      <c r="L20" s="87"/>
      <c r="M20" s="30"/>
      <c r="N20" s="15"/>
      <c r="O20" s="15"/>
      <c r="P20" s="31"/>
    </row>
    <row r="21" spans="1:16" s="12" customFormat="1" ht="12" customHeight="1" x14ac:dyDescent="0.2">
      <c r="A21" s="212">
        <v>4</v>
      </c>
      <c r="B21" s="251" t="s">
        <v>75</v>
      </c>
      <c r="C21" s="103" t="s">
        <v>14</v>
      </c>
      <c r="D21" s="103" t="s">
        <v>38</v>
      </c>
      <c r="E21" s="36">
        <v>2</v>
      </c>
      <c r="F21" s="37"/>
      <c r="G21" s="37">
        <v>2</v>
      </c>
      <c r="H21" s="38"/>
      <c r="I21" s="36">
        <v>20</v>
      </c>
      <c r="J21" s="37"/>
      <c r="K21" s="37">
        <v>20</v>
      </c>
      <c r="L21" s="38"/>
      <c r="M21" s="22">
        <v>10</v>
      </c>
      <c r="N21" s="23"/>
      <c r="O21" s="23">
        <v>10</v>
      </c>
      <c r="P21" s="24"/>
    </row>
    <row r="22" spans="1:16" s="12" customFormat="1" ht="12.75" customHeight="1" x14ac:dyDescent="0.2">
      <c r="A22" s="254"/>
      <c r="B22" s="252"/>
      <c r="C22" s="103" t="s">
        <v>15</v>
      </c>
      <c r="D22" s="103" t="s">
        <v>16</v>
      </c>
      <c r="E22" s="22">
        <v>2</v>
      </c>
      <c r="F22" s="23"/>
      <c r="G22" s="23">
        <v>2</v>
      </c>
      <c r="H22" s="24"/>
      <c r="I22" s="22">
        <v>20</v>
      </c>
      <c r="J22" s="23"/>
      <c r="K22" s="23">
        <v>20</v>
      </c>
      <c r="L22" s="24"/>
      <c r="M22" s="22"/>
      <c r="N22" s="23"/>
      <c r="O22" s="23"/>
      <c r="P22" s="24"/>
    </row>
    <row r="23" spans="1:16" s="12" customFormat="1" ht="12.75" customHeight="1" x14ac:dyDescent="0.2">
      <c r="A23" s="254"/>
      <c r="B23" s="252"/>
      <c r="C23" s="103" t="s">
        <v>17</v>
      </c>
      <c r="D23" s="103" t="s">
        <v>50</v>
      </c>
      <c r="E23" s="22">
        <v>2</v>
      </c>
      <c r="F23" s="23"/>
      <c r="G23" s="23">
        <v>2</v>
      </c>
      <c r="H23" s="24"/>
      <c r="I23" s="22">
        <v>20</v>
      </c>
      <c r="J23" s="23"/>
      <c r="K23" s="23">
        <v>20</v>
      </c>
      <c r="L23" s="24"/>
      <c r="M23" s="22"/>
      <c r="N23" s="23"/>
      <c r="O23" s="23"/>
      <c r="P23" s="24"/>
    </row>
    <row r="24" spans="1:16" s="12" customFormat="1" ht="12.75" customHeight="1" x14ac:dyDescent="0.2">
      <c r="A24" s="254"/>
      <c r="B24" s="252"/>
      <c r="C24" s="103" t="s">
        <v>30</v>
      </c>
      <c r="D24" s="103" t="s">
        <v>7</v>
      </c>
      <c r="E24" s="39">
        <v>1</v>
      </c>
      <c r="F24" s="40">
        <v>1</v>
      </c>
      <c r="G24" s="40"/>
      <c r="H24" s="28"/>
      <c r="I24" s="39">
        <v>10</v>
      </c>
      <c r="J24" s="40">
        <v>10</v>
      </c>
      <c r="K24" s="40"/>
      <c r="L24" s="28"/>
      <c r="M24" s="39"/>
      <c r="N24" s="40"/>
      <c r="O24" s="40"/>
      <c r="P24" s="28"/>
    </row>
    <row r="25" spans="1:16" s="12" customFormat="1" ht="14.25" customHeight="1" thickBot="1" x14ac:dyDescent="0.25">
      <c r="A25" s="213"/>
      <c r="B25" s="253"/>
      <c r="C25" s="106" t="s">
        <v>39</v>
      </c>
      <c r="D25" s="106" t="s">
        <v>40</v>
      </c>
      <c r="E25" s="25">
        <v>2</v>
      </c>
      <c r="F25" s="26">
        <v>2</v>
      </c>
      <c r="G25" s="26"/>
      <c r="H25" s="27"/>
      <c r="I25" s="25">
        <v>20</v>
      </c>
      <c r="J25" s="26">
        <v>20</v>
      </c>
      <c r="K25" s="26"/>
      <c r="L25" s="44"/>
      <c r="M25" s="39"/>
      <c r="N25" s="74"/>
      <c r="O25" s="40"/>
      <c r="P25" s="75"/>
    </row>
    <row r="26" spans="1:16" s="11" customFormat="1" ht="26.25" customHeight="1" thickBot="1" x14ac:dyDescent="0.25">
      <c r="A26" s="68">
        <v>5</v>
      </c>
      <c r="B26" s="91" t="s">
        <v>62</v>
      </c>
      <c r="C26" s="107" t="s">
        <v>17</v>
      </c>
      <c r="D26" s="107" t="s">
        <v>50</v>
      </c>
      <c r="E26" s="39">
        <v>1</v>
      </c>
      <c r="F26" s="40"/>
      <c r="G26" s="40">
        <v>1</v>
      </c>
      <c r="H26" s="28"/>
      <c r="I26" s="39">
        <v>10</v>
      </c>
      <c r="J26" s="40"/>
      <c r="K26" s="40">
        <v>10</v>
      </c>
      <c r="L26" s="80"/>
      <c r="M26" s="81"/>
      <c r="N26" s="76"/>
      <c r="O26" s="76"/>
      <c r="P26" s="77"/>
    </row>
    <row r="27" spans="1:16" s="11" customFormat="1" ht="18.75" customHeight="1" x14ac:dyDescent="0.2">
      <c r="A27" s="248">
        <v>6</v>
      </c>
      <c r="B27" s="257" t="s">
        <v>63</v>
      </c>
      <c r="C27" s="102" t="s">
        <v>10</v>
      </c>
      <c r="D27" s="102" t="s">
        <v>11</v>
      </c>
      <c r="E27" s="36">
        <v>3</v>
      </c>
      <c r="F27" s="37">
        <v>3</v>
      </c>
      <c r="G27" s="37"/>
      <c r="H27" s="38"/>
      <c r="I27" s="36">
        <v>30</v>
      </c>
      <c r="J27" s="37">
        <v>30</v>
      </c>
      <c r="K27" s="82"/>
      <c r="L27" s="32"/>
      <c r="M27" s="71"/>
      <c r="N27" s="70"/>
      <c r="O27" s="70"/>
      <c r="P27" s="32"/>
    </row>
    <row r="28" spans="1:16" s="12" customFormat="1" ht="18" customHeight="1" x14ac:dyDescent="0.2">
      <c r="A28" s="249"/>
      <c r="B28" s="258"/>
      <c r="C28" s="103" t="s">
        <v>8</v>
      </c>
      <c r="D28" s="103" t="s">
        <v>9</v>
      </c>
      <c r="E28" s="22">
        <v>1</v>
      </c>
      <c r="F28" s="23">
        <v>1</v>
      </c>
      <c r="G28" s="23"/>
      <c r="H28" s="24"/>
      <c r="I28" s="22">
        <v>10</v>
      </c>
      <c r="J28" s="23">
        <v>10</v>
      </c>
      <c r="K28" s="23"/>
      <c r="L28" s="24"/>
      <c r="M28" s="22"/>
      <c r="N28" s="23"/>
      <c r="O28" s="23"/>
      <c r="P28" s="24"/>
    </row>
    <row r="29" spans="1:16" s="12" customFormat="1" ht="18" customHeight="1" thickBot="1" x14ac:dyDescent="0.25">
      <c r="A29" s="250"/>
      <c r="B29" s="259"/>
      <c r="C29" s="104" t="s">
        <v>54</v>
      </c>
      <c r="D29" s="104" t="s">
        <v>76</v>
      </c>
      <c r="E29" s="25">
        <v>2</v>
      </c>
      <c r="F29" s="26">
        <v>2</v>
      </c>
      <c r="G29" s="26"/>
      <c r="H29" s="27"/>
      <c r="I29" s="25">
        <v>20</v>
      </c>
      <c r="J29" s="26">
        <v>20</v>
      </c>
      <c r="K29" s="26"/>
      <c r="L29" s="27"/>
      <c r="M29" s="25"/>
      <c r="N29" s="26"/>
      <c r="O29" s="26"/>
      <c r="P29" s="27"/>
    </row>
    <row r="30" spans="1:16" s="12" customFormat="1" ht="26.25" customHeight="1" thickBot="1" x14ac:dyDescent="0.25">
      <c r="A30" s="69">
        <v>7</v>
      </c>
      <c r="B30" s="92" t="s">
        <v>64</v>
      </c>
      <c r="C30" s="108" t="s">
        <v>20</v>
      </c>
      <c r="D30" s="108" t="s">
        <v>21</v>
      </c>
      <c r="E30" s="30">
        <v>2</v>
      </c>
      <c r="F30" s="15">
        <v>1</v>
      </c>
      <c r="G30" s="15">
        <v>1</v>
      </c>
      <c r="H30" s="31"/>
      <c r="I30" s="61">
        <v>20</v>
      </c>
      <c r="J30" s="62">
        <v>10</v>
      </c>
      <c r="K30" s="62">
        <v>10</v>
      </c>
      <c r="L30" s="63"/>
      <c r="M30" s="30"/>
      <c r="N30" s="15"/>
      <c r="O30" s="15"/>
      <c r="P30" s="31"/>
    </row>
    <row r="31" spans="1:16" s="12" customFormat="1" ht="26.25" customHeight="1" thickBot="1" x14ac:dyDescent="0.25">
      <c r="A31" s="18">
        <v>8</v>
      </c>
      <c r="B31" s="29" t="s">
        <v>65</v>
      </c>
      <c r="C31" s="107" t="s">
        <v>20</v>
      </c>
      <c r="D31" s="107" t="s">
        <v>21</v>
      </c>
      <c r="E31" s="64">
        <v>1</v>
      </c>
      <c r="F31" s="65">
        <v>1</v>
      </c>
      <c r="G31" s="65"/>
      <c r="H31" s="60"/>
      <c r="I31" s="64">
        <v>10</v>
      </c>
      <c r="J31" s="65">
        <v>10</v>
      </c>
      <c r="K31" s="65"/>
      <c r="L31" s="60"/>
      <c r="M31" s="45"/>
      <c r="N31" s="46"/>
      <c r="O31" s="46"/>
      <c r="P31" s="47"/>
    </row>
    <row r="32" spans="1:16" s="12" customFormat="1" ht="25.5" customHeight="1" thickBot="1" x14ac:dyDescent="0.25">
      <c r="A32" s="17">
        <v>9</v>
      </c>
      <c r="B32" s="29" t="s">
        <v>66</v>
      </c>
      <c r="C32" s="107" t="s">
        <v>18</v>
      </c>
      <c r="D32" s="107" t="s">
        <v>19</v>
      </c>
      <c r="E32" s="36">
        <v>4</v>
      </c>
      <c r="F32" s="37">
        <v>2</v>
      </c>
      <c r="G32" s="37">
        <v>2</v>
      </c>
      <c r="H32" s="38"/>
      <c r="I32" s="36">
        <v>40</v>
      </c>
      <c r="J32" s="37">
        <v>20</v>
      </c>
      <c r="K32" s="65">
        <v>20</v>
      </c>
      <c r="L32" s="60"/>
      <c r="M32" s="45">
        <v>20</v>
      </c>
      <c r="N32" s="46"/>
      <c r="O32" s="46">
        <v>20</v>
      </c>
      <c r="P32" s="47"/>
    </row>
    <row r="33" spans="1:17" s="12" customFormat="1" ht="25.5" customHeight="1" thickBot="1" x14ac:dyDescent="0.25">
      <c r="A33" s="17">
        <v>10</v>
      </c>
      <c r="B33" s="29" t="s">
        <v>67</v>
      </c>
      <c r="C33" s="108" t="s">
        <v>35</v>
      </c>
      <c r="D33" s="108" t="s">
        <v>43</v>
      </c>
      <c r="E33" s="54">
        <v>1</v>
      </c>
      <c r="F33" s="55">
        <v>1</v>
      </c>
      <c r="G33" s="55"/>
      <c r="H33" s="66"/>
      <c r="I33" s="54">
        <v>10</v>
      </c>
      <c r="J33" s="55">
        <v>10</v>
      </c>
      <c r="K33" s="65"/>
      <c r="L33" s="60"/>
      <c r="M33" s="45"/>
      <c r="N33" s="46"/>
      <c r="O33" s="46"/>
      <c r="P33" s="47"/>
    </row>
    <row r="34" spans="1:17" s="12" customFormat="1" ht="25.5" customHeight="1" thickBot="1" x14ac:dyDescent="0.25">
      <c r="A34" s="96">
        <v>11</v>
      </c>
      <c r="B34" s="29" t="s">
        <v>68</v>
      </c>
      <c r="C34" s="107" t="s">
        <v>33</v>
      </c>
      <c r="D34" s="107" t="s">
        <v>34</v>
      </c>
      <c r="E34" s="45">
        <v>2</v>
      </c>
      <c r="F34" s="46"/>
      <c r="G34" s="46">
        <v>2</v>
      </c>
      <c r="H34" s="97"/>
      <c r="I34" s="45">
        <v>20</v>
      </c>
      <c r="J34" s="46"/>
      <c r="K34" s="65">
        <v>20</v>
      </c>
      <c r="L34" s="60"/>
      <c r="M34" s="45"/>
      <c r="N34" s="46"/>
      <c r="O34" s="46"/>
      <c r="P34" s="47"/>
    </row>
    <row r="35" spans="1:17" s="12" customFormat="1" ht="25.5" customHeight="1" thickBot="1" x14ac:dyDescent="0.25">
      <c r="A35" s="95">
        <v>12</v>
      </c>
      <c r="B35" s="94" t="s">
        <v>69</v>
      </c>
      <c r="C35" s="109" t="s">
        <v>33</v>
      </c>
      <c r="D35" s="109" t="s">
        <v>34</v>
      </c>
      <c r="E35" s="57">
        <v>1</v>
      </c>
      <c r="F35" s="58">
        <v>1</v>
      </c>
      <c r="G35" s="58"/>
      <c r="H35" s="87"/>
      <c r="I35" s="57">
        <v>10</v>
      </c>
      <c r="J35" s="58">
        <v>10</v>
      </c>
      <c r="K35" s="58"/>
      <c r="L35" s="59"/>
      <c r="M35" s="30"/>
      <c r="N35" s="15"/>
      <c r="O35" s="15"/>
      <c r="P35" s="31"/>
    </row>
    <row r="36" spans="1:17" s="12" customFormat="1" ht="37.5" customHeight="1" thickBot="1" x14ac:dyDescent="0.25">
      <c r="A36" s="86">
        <v>13</v>
      </c>
      <c r="B36" s="115" t="s">
        <v>78</v>
      </c>
      <c r="C36" s="107" t="s">
        <v>57</v>
      </c>
      <c r="D36" s="107"/>
      <c r="E36" s="45">
        <v>10</v>
      </c>
      <c r="F36" s="46">
        <v>10</v>
      </c>
      <c r="G36" s="46"/>
      <c r="H36" s="47"/>
      <c r="I36" s="45">
        <v>100</v>
      </c>
      <c r="J36" s="46">
        <v>100</v>
      </c>
      <c r="K36" s="65"/>
      <c r="L36" s="60"/>
      <c r="M36" s="45"/>
      <c r="N36" s="46"/>
      <c r="O36" s="46"/>
      <c r="P36" s="47"/>
    </row>
    <row r="37" spans="1:17" s="12" customFormat="1" ht="19.5" customHeight="1" x14ac:dyDescent="0.2">
      <c r="A37" s="255">
        <v>14</v>
      </c>
      <c r="B37" s="216" t="s">
        <v>70</v>
      </c>
      <c r="C37" s="102" t="s">
        <v>52</v>
      </c>
      <c r="D37" s="102" t="s">
        <v>53</v>
      </c>
      <c r="E37" s="36">
        <v>1</v>
      </c>
      <c r="F37" s="37">
        <v>1</v>
      </c>
      <c r="G37" s="37"/>
      <c r="H37" s="38"/>
      <c r="I37" s="36">
        <v>10</v>
      </c>
      <c r="J37" s="37">
        <v>10</v>
      </c>
      <c r="K37" s="37"/>
      <c r="L37" s="38"/>
      <c r="M37" s="88"/>
      <c r="N37" s="89"/>
      <c r="O37" s="89"/>
      <c r="P37" s="90"/>
    </row>
    <row r="38" spans="1:17" s="12" customFormat="1" ht="20.25" customHeight="1" thickBot="1" x14ac:dyDescent="0.25">
      <c r="A38" s="256"/>
      <c r="B38" s="217"/>
      <c r="C38" s="104" t="s">
        <v>58</v>
      </c>
      <c r="D38" s="104" t="s">
        <v>37</v>
      </c>
      <c r="E38" s="25">
        <v>1</v>
      </c>
      <c r="F38" s="26">
        <v>1</v>
      </c>
      <c r="G38" s="26"/>
      <c r="H38" s="27"/>
      <c r="I38" s="25">
        <v>10</v>
      </c>
      <c r="J38" s="26">
        <v>10</v>
      </c>
      <c r="K38" s="26"/>
      <c r="L38" s="27"/>
      <c r="M38" s="83"/>
      <c r="N38" s="84"/>
      <c r="O38" s="84"/>
      <c r="P38" s="85"/>
    </row>
    <row r="39" spans="1:17" s="13" customFormat="1" ht="17.25" customHeight="1" x14ac:dyDescent="0.2">
      <c r="A39" s="212">
        <v>15</v>
      </c>
      <c r="B39" s="251" t="s">
        <v>74</v>
      </c>
      <c r="C39" s="102" t="s">
        <v>39</v>
      </c>
      <c r="D39" s="102" t="s">
        <v>40</v>
      </c>
      <c r="E39" s="36">
        <v>1</v>
      </c>
      <c r="F39" s="37">
        <v>1</v>
      </c>
      <c r="G39" s="37"/>
      <c r="H39" s="38"/>
      <c r="I39" s="36">
        <v>5</v>
      </c>
      <c r="J39" s="37">
        <v>5</v>
      </c>
      <c r="K39" s="37"/>
      <c r="L39" s="38"/>
      <c r="M39" s="42">
        <v>5</v>
      </c>
      <c r="N39" s="37">
        <v>5</v>
      </c>
      <c r="O39" s="37"/>
      <c r="P39" s="38"/>
    </row>
    <row r="40" spans="1:17" s="13" customFormat="1" ht="17.25" customHeight="1" x14ac:dyDescent="0.2">
      <c r="A40" s="254"/>
      <c r="B40" s="252"/>
      <c r="C40" s="103" t="s">
        <v>8</v>
      </c>
      <c r="D40" s="103" t="s">
        <v>9</v>
      </c>
      <c r="E40" s="39">
        <v>1</v>
      </c>
      <c r="F40" s="40">
        <v>1</v>
      </c>
      <c r="G40" s="40"/>
      <c r="H40" s="28"/>
      <c r="I40" s="39">
        <v>5</v>
      </c>
      <c r="J40" s="40">
        <v>5</v>
      </c>
      <c r="K40" s="40"/>
      <c r="L40" s="28"/>
      <c r="M40" s="41">
        <v>5</v>
      </c>
      <c r="N40" s="34">
        <v>5</v>
      </c>
      <c r="O40" s="34"/>
      <c r="P40" s="35"/>
    </row>
    <row r="41" spans="1:17" s="13" customFormat="1" ht="17.25" customHeight="1" thickBot="1" x14ac:dyDescent="0.25">
      <c r="A41" s="213"/>
      <c r="B41" s="253"/>
      <c r="C41" s="106" t="s">
        <v>15</v>
      </c>
      <c r="D41" s="106" t="s">
        <v>16</v>
      </c>
      <c r="E41" s="39">
        <v>1</v>
      </c>
      <c r="F41" s="40">
        <v>1</v>
      </c>
      <c r="G41" s="40"/>
      <c r="H41" s="28"/>
      <c r="I41" s="39">
        <v>5</v>
      </c>
      <c r="J41" s="40">
        <v>5</v>
      </c>
      <c r="K41" s="40"/>
      <c r="L41" s="28"/>
      <c r="M41" s="78">
        <v>5</v>
      </c>
      <c r="N41" s="58">
        <v>5</v>
      </c>
      <c r="O41" s="58"/>
      <c r="P41" s="59"/>
    </row>
    <row r="42" spans="1:17" s="13" customFormat="1" ht="20.25" customHeight="1" x14ac:dyDescent="0.2">
      <c r="A42" s="212">
        <v>16</v>
      </c>
      <c r="B42" s="216" t="s">
        <v>71</v>
      </c>
      <c r="C42" s="110" t="s">
        <v>20</v>
      </c>
      <c r="D42" s="102" t="s">
        <v>21</v>
      </c>
      <c r="E42" s="42">
        <v>1</v>
      </c>
      <c r="F42" s="37">
        <v>1</v>
      </c>
      <c r="G42" s="37"/>
      <c r="H42" s="52"/>
      <c r="I42" s="36">
        <v>5</v>
      </c>
      <c r="J42" s="37">
        <v>5</v>
      </c>
      <c r="K42" s="37"/>
      <c r="L42" s="38"/>
      <c r="M42" s="36"/>
      <c r="N42" s="37"/>
      <c r="O42" s="37"/>
      <c r="P42" s="38"/>
    </row>
    <row r="43" spans="1:17" s="13" customFormat="1" ht="19.5" customHeight="1" thickBot="1" x14ac:dyDescent="0.25">
      <c r="A43" s="213"/>
      <c r="B43" s="217"/>
      <c r="C43" s="111" t="s">
        <v>36</v>
      </c>
      <c r="D43" s="104" t="s">
        <v>37</v>
      </c>
      <c r="E43" s="67">
        <v>1</v>
      </c>
      <c r="F43" s="26">
        <v>1</v>
      </c>
      <c r="G43" s="26"/>
      <c r="H43" s="99"/>
      <c r="I43" s="25">
        <v>5</v>
      </c>
      <c r="J43" s="26">
        <v>5</v>
      </c>
      <c r="K43" s="26"/>
      <c r="L43" s="27"/>
      <c r="M43" s="25"/>
      <c r="N43" s="26"/>
      <c r="O43" s="26"/>
      <c r="P43" s="27"/>
    </row>
    <row r="44" spans="1:17" s="13" customFormat="1" ht="27" customHeight="1" thickBot="1" x14ac:dyDescent="0.25">
      <c r="A44" s="17">
        <v>17</v>
      </c>
      <c r="B44" s="115" t="s">
        <v>79</v>
      </c>
      <c r="C44" s="108" t="s">
        <v>33</v>
      </c>
      <c r="D44" s="108" t="s">
        <v>34</v>
      </c>
      <c r="E44" s="98">
        <v>1</v>
      </c>
      <c r="F44" s="15">
        <v>1</v>
      </c>
      <c r="G44" s="15"/>
      <c r="H44" s="31"/>
      <c r="I44" s="30">
        <v>5</v>
      </c>
      <c r="J44" s="15">
        <v>5</v>
      </c>
      <c r="K44" s="15"/>
      <c r="L44" s="31"/>
      <c r="M44" s="30">
        <v>5</v>
      </c>
      <c r="N44" s="15">
        <v>5</v>
      </c>
      <c r="O44" s="15"/>
      <c r="P44" s="31"/>
    </row>
    <row r="45" spans="1:17" s="13" customFormat="1" ht="25.5" customHeight="1" thickBot="1" x14ac:dyDescent="0.25">
      <c r="A45" s="93">
        <v>18</v>
      </c>
      <c r="B45" s="91" t="s">
        <v>72</v>
      </c>
      <c r="C45" s="112" t="s">
        <v>22</v>
      </c>
      <c r="D45" s="112" t="s">
        <v>23</v>
      </c>
      <c r="E45" s="114">
        <v>2</v>
      </c>
      <c r="F45" s="55">
        <v>2</v>
      </c>
      <c r="G45" s="55"/>
      <c r="H45" s="56"/>
      <c r="I45" s="54">
        <v>15</v>
      </c>
      <c r="J45" s="55">
        <v>15</v>
      </c>
      <c r="K45" s="55"/>
      <c r="L45" s="56"/>
      <c r="M45" s="54"/>
      <c r="N45" s="55"/>
      <c r="O45" s="55"/>
      <c r="P45" s="56"/>
    </row>
    <row r="46" spans="1:17" s="100" customFormat="1" ht="25.5" customHeight="1" thickBot="1" x14ac:dyDescent="0.25">
      <c r="A46" s="96">
        <v>19</v>
      </c>
      <c r="B46" s="29" t="s">
        <v>73</v>
      </c>
      <c r="C46" s="113"/>
      <c r="D46" s="107"/>
      <c r="E46" s="79">
        <v>28</v>
      </c>
      <c r="F46" s="46">
        <v>28</v>
      </c>
      <c r="G46" s="46"/>
      <c r="H46" s="97"/>
      <c r="I46" s="45">
        <v>280</v>
      </c>
      <c r="J46" s="46">
        <v>280</v>
      </c>
      <c r="K46" s="46"/>
      <c r="L46" s="47"/>
      <c r="M46" s="79"/>
      <c r="N46" s="46"/>
      <c r="O46" s="46"/>
      <c r="P46" s="47"/>
      <c r="Q46" s="101"/>
    </row>
    <row r="47" spans="1:17" ht="12.75" thickBot="1" x14ac:dyDescent="0.25">
      <c r="B47" s="1"/>
      <c r="C47" s="1"/>
      <c r="D47" s="9" t="s">
        <v>24</v>
      </c>
      <c r="E47" s="16">
        <f>SUM(E9:E46)</f>
        <v>95</v>
      </c>
      <c r="F47" s="15">
        <f>SUM(F9:F46)</f>
        <v>71</v>
      </c>
      <c r="G47" s="15">
        <f>SUM(G9:G45)</f>
        <v>24</v>
      </c>
      <c r="H47" s="15">
        <f>SUM(H9:H45)</f>
        <v>0</v>
      </c>
      <c r="I47" s="16">
        <f>SUM(I9:I46)</f>
        <v>930</v>
      </c>
      <c r="J47" s="16">
        <f>SUM(J9:J45)</f>
        <v>395</v>
      </c>
      <c r="K47" s="16">
        <f>SUM(K9:K45)</f>
        <v>255</v>
      </c>
      <c r="L47" s="16">
        <f>SUM(L9:L45)</f>
        <v>0</v>
      </c>
      <c r="M47" s="16">
        <f>SUM(M13:M45)</f>
        <v>70</v>
      </c>
      <c r="N47" s="16">
        <f>SUM(N13:N45)</f>
        <v>20</v>
      </c>
      <c r="O47" s="16">
        <f>SUM(O13:O45)</f>
        <v>50</v>
      </c>
      <c r="P47" s="16">
        <f>SUM(P13:P45)</f>
        <v>0</v>
      </c>
    </row>
    <row r="48" spans="1:17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7.5" customHeight="1" x14ac:dyDescent="0.2">
      <c r="A49" s="5"/>
      <c r="B49" s="6"/>
      <c r="C49" s="6"/>
      <c r="D49" s="6"/>
      <c r="E49" s="6"/>
      <c r="F49" s="6"/>
      <c r="G49" s="215" t="s">
        <v>28</v>
      </c>
      <c r="H49" s="215"/>
      <c r="I49" s="215"/>
      <c r="J49" s="215"/>
      <c r="K49" s="215"/>
      <c r="L49" s="215"/>
      <c r="M49" s="215"/>
      <c r="N49" s="215"/>
      <c r="O49" s="215"/>
      <c r="P49" s="215"/>
    </row>
    <row r="50" spans="1:16" ht="10.5" customHeight="1" x14ac:dyDescent="0.2">
      <c r="A50" s="5"/>
      <c r="B50" s="5" t="s">
        <v>31</v>
      </c>
      <c r="C50" s="6"/>
      <c r="D50" s="6"/>
      <c r="E50" s="6"/>
      <c r="F50" s="6"/>
      <c r="G50" s="214" t="s">
        <v>25</v>
      </c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x14ac:dyDescent="0.2">
      <c r="A51" s="5"/>
      <c r="B51" s="10"/>
      <c r="C51" s="6" t="s">
        <v>32</v>
      </c>
      <c r="D51" s="6"/>
      <c r="E51" s="6"/>
      <c r="F51" s="6"/>
      <c r="G51" s="6"/>
      <c r="H51" s="6"/>
      <c r="I51" s="214"/>
      <c r="J51" s="214"/>
      <c r="K51" s="214"/>
      <c r="L51" s="214"/>
      <c r="M51" s="214"/>
      <c r="N51" s="214"/>
      <c r="O51" s="6"/>
      <c r="P51" s="6"/>
    </row>
    <row r="52" spans="1:16" x14ac:dyDescent="0.2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36">
    <mergeCell ref="F7:H7"/>
    <mergeCell ref="A27:A29"/>
    <mergeCell ref="B9:B12"/>
    <mergeCell ref="B39:B41"/>
    <mergeCell ref="A9:A12"/>
    <mergeCell ref="A37:A38"/>
    <mergeCell ref="A39:A41"/>
    <mergeCell ref="B27:B29"/>
    <mergeCell ref="B13:B14"/>
    <mergeCell ref="A13:A14"/>
    <mergeCell ref="B15:B20"/>
    <mergeCell ref="A15:A20"/>
    <mergeCell ref="A21:A25"/>
    <mergeCell ref="B21:B25"/>
    <mergeCell ref="A2:P2"/>
    <mergeCell ref="A3:P3"/>
    <mergeCell ref="A4:P4"/>
    <mergeCell ref="E5:P5"/>
    <mergeCell ref="A6:A8"/>
    <mergeCell ref="B6:B8"/>
    <mergeCell ref="C6:C8"/>
    <mergeCell ref="D6:D8"/>
    <mergeCell ref="E6:H6"/>
    <mergeCell ref="I6:L6"/>
    <mergeCell ref="M6:P6"/>
    <mergeCell ref="E7:E8"/>
    <mergeCell ref="N7:P7"/>
    <mergeCell ref="M7:M8"/>
    <mergeCell ref="I7:I8"/>
    <mergeCell ref="J7:L7"/>
    <mergeCell ref="A42:A43"/>
    <mergeCell ref="I51:N51"/>
    <mergeCell ref="G49:P49"/>
    <mergeCell ref="G50:P50"/>
    <mergeCell ref="B37:B38"/>
    <mergeCell ref="B42:B43"/>
  </mergeCells>
  <pageMargins left="0.70866141732283472" right="0.31496062992125984" top="0.32096354166666669" bottom="0.15748031496062992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view="pageBreakPreview" topLeftCell="A25" zoomScaleNormal="100" zoomScaleSheetLayoutView="100" workbookViewId="0">
      <selection activeCell="A28" sqref="A28:XFD31"/>
    </sheetView>
  </sheetViews>
  <sheetFormatPr defaultColWidth="6.7109375" defaultRowHeight="12" x14ac:dyDescent="0.2"/>
  <cols>
    <col min="1" max="1" width="3.7109375" style="1" customWidth="1"/>
    <col min="2" max="2" width="31.5703125" style="2" customWidth="1"/>
    <col min="3" max="3" width="14.7109375" style="2" customWidth="1"/>
    <col min="4" max="4" width="16.42578125" style="2" customWidth="1"/>
    <col min="5" max="5" width="5.7109375" style="2" customWidth="1"/>
    <col min="6" max="7" width="3" style="2" customWidth="1"/>
    <col min="8" max="8" width="2.7109375" style="2" customWidth="1"/>
    <col min="9" max="9" width="5.7109375" style="2" customWidth="1"/>
    <col min="10" max="10" width="3.7109375" style="2" customWidth="1"/>
    <col min="11" max="11" width="4.140625" style="2" customWidth="1"/>
    <col min="12" max="12" width="3.85546875" style="2" customWidth="1"/>
    <col min="13" max="13" width="5.7109375" style="2" customWidth="1"/>
    <col min="14" max="15" width="3" style="2" customWidth="1"/>
    <col min="16" max="16" width="2.7109375" style="2" customWidth="1"/>
    <col min="17" max="16384" width="6.7109375" style="2"/>
  </cols>
  <sheetData>
    <row r="1" spans="1:16" ht="5.25" customHeight="1" x14ac:dyDescent="0.2"/>
    <row r="2" spans="1:16" ht="10.5" customHeight="1" x14ac:dyDescent="0.2">
      <c r="A2" s="218" t="s">
        <v>0</v>
      </c>
      <c r="B2" s="218"/>
      <c r="C2" s="218"/>
      <c r="D2" s="218"/>
      <c r="E2" s="219"/>
      <c r="F2" s="219"/>
      <c r="G2" s="219"/>
      <c r="H2" s="219"/>
      <c r="I2" s="126"/>
      <c r="M2" s="126"/>
    </row>
    <row r="3" spans="1:16" x14ac:dyDescent="0.2">
      <c r="A3" s="218" t="s">
        <v>29</v>
      </c>
      <c r="B3" s="218"/>
      <c r="C3" s="218"/>
      <c r="D3" s="218"/>
      <c r="E3" s="219"/>
      <c r="F3" s="219"/>
      <c r="G3" s="219"/>
      <c r="H3" s="219"/>
      <c r="I3" s="126"/>
      <c r="M3" s="126"/>
    </row>
    <row r="4" spans="1:16" ht="10.5" customHeight="1" x14ac:dyDescent="0.2">
      <c r="A4" s="218" t="s">
        <v>123</v>
      </c>
      <c r="B4" s="218"/>
      <c r="C4" s="218"/>
      <c r="D4" s="218"/>
      <c r="E4" s="219"/>
      <c r="F4" s="219"/>
      <c r="G4" s="219"/>
      <c r="H4" s="219"/>
      <c r="I4" s="126"/>
      <c r="M4" s="126"/>
    </row>
    <row r="5" spans="1:16" ht="3.75" customHeight="1" thickBot="1" x14ac:dyDescent="0.25">
      <c r="A5" s="3"/>
      <c r="B5" s="3"/>
      <c r="C5" s="3"/>
      <c r="D5" s="3"/>
      <c r="E5" s="221"/>
      <c r="F5" s="221"/>
      <c r="G5" s="221"/>
      <c r="H5" s="221"/>
      <c r="I5" s="126"/>
      <c r="M5" s="126"/>
    </row>
    <row r="6" spans="1:16" ht="50.25" customHeight="1" thickBot="1" x14ac:dyDescent="0.25">
      <c r="A6" s="232" t="s">
        <v>1</v>
      </c>
      <c r="B6" s="222" t="s">
        <v>2</v>
      </c>
      <c r="C6" s="230" t="s">
        <v>3</v>
      </c>
      <c r="D6" s="222" t="s">
        <v>4</v>
      </c>
      <c r="E6" s="230" t="s">
        <v>121</v>
      </c>
      <c r="F6" s="231"/>
      <c r="G6" s="231"/>
      <c r="H6" s="231"/>
      <c r="I6" s="232" t="s">
        <v>122</v>
      </c>
      <c r="J6" s="231"/>
      <c r="K6" s="231"/>
      <c r="L6" s="233"/>
      <c r="M6" s="232" t="s">
        <v>126</v>
      </c>
      <c r="N6" s="231"/>
      <c r="O6" s="231"/>
      <c r="P6" s="233"/>
    </row>
    <row r="7" spans="1:16" ht="23.25" customHeight="1" x14ac:dyDescent="0.2">
      <c r="A7" s="261"/>
      <c r="B7" s="223"/>
      <c r="C7" s="263"/>
      <c r="D7" s="228"/>
      <c r="E7" s="266" t="s">
        <v>5</v>
      </c>
      <c r="F7" s="239" t="s">
        <v>6</v>
      </c>
      <c r="G7" s="240"/>
      <c r="H7" s="241"/>
      <c r="I7" s="242" t="s">
        <v>5</v>
      </c>
      <c r="J7" s="239" t="s">
        <v>6</v>
      </c>
      <c r="K7" s="240"/>
      <c r="L7" s="241"/>
      <c r="M7" s="242" t="s">
        <v>5</v>
      </c>
      <c r="N7" s="239" t="s">
        <v>6</v>
      </c>
      <c r="O7" s="240"/>
      <c r="P7" s="241"/>
    </row>
    <row r="8" spans="1:16" ht="12.75" thickBot="1" x14ac:dyDescent="0.25">
      <c r="A8" s="262"/>
      <c r="B8" s="224"/>
      <c r="C8" s="264"/>
      <c r="D8" s="265"/>
      <c r="E8" s="267"/>
      <c r="F8" s="7">
        <v>1</v>
      </c>
      <c r="G8" s="7">
        <v>2</v>
      </c>
      <c r="H8" s="8">
        <v>3</v>
      </c>
      <c r="I8" s="268"/>
      <c r="J8" s="7">
        <v>1</v>
      </c>
      <c r="K8" s="7">
        <v>2</v>
      </c>
      <c r="L8" s="8">
        <v>3</v>
      </c>
      <c r="M8" s="268"/>
      <c r="N8" s="7">
        <v>1</v>
      </c>
      <c r="O8" s="7">
        <v>2</v>
      </c>
      <c r="P8" s="8">
        <v>3</v>
      </c>
    </row>
    <row r="9" spans="1:16" ht="27.75" customHeight="1" x14ac:dyDescent="0.2">
      <c r="A9" s="189">
        <v>1</v>
      </c>
      <c r="B9" s="202" t="s">
        <v>86</v>
      </c>
      <c r="C9" s="203" t="s">
        <v>52</v>
      </c>
      <c r="D9" s="105" t="s">
        <v>53</v>
      </c>
      <c r="E9" s="197">
        <v>1</v>
      </c>
      <c r="F9" s="198">
        <v>1</v>
      </c>
      <c r="G9" s="198"/>
      <c r="H9" s="199"/>
      <c r="I9" s="197">
        <v>15</v>
      </c>
      <c r="J9" s="198">
        <v>15</v>
      </c>
      <c r="K9" s="198"/>
      <c r="L9" s="199"/>
      <c r="M9" s="204"/>
      <c r="N9" s="200"/>
      <c r="O9" s="200"/>
      <c r="P9" s="201"/>
    </row>
    <row r="10" spans="1:16" ht="25.5" customHeight="1" x14ac:dyDescent="0.2">
      <c r="A10" s="189">
        <v>2</v>
      </c>
      <c r="B10" s="122" t="s">
        <v>86</v>
      </c>
      <c r="C10" s="195" t="s">
        <v>58</v>
      </c>
      <c r="D10" s="103" t="s">
        <v>37</v>
      </c>
      <c r="E10" s="177">
        <v>1</v>
      </c>
      <c r="F10" s="178">
        <v>1</v>
      </c>
      <c r="G10" s="178"/>
      <c r="H10" s="179"/>
      <c r="I10" s="177">
        <v>15</v>
      </c>
      <c r="J10" s="178">
        <v>15</v>
      </c>
      <c r="K10" s="178"/>
      <c r="L10" s="179"/>
      <c r="M10" s="205"/>
      <c r="N10" s="167"/>
      <c r="O10" s="167"/>
      <c r="P10" s="168"/>
    </row>
    <row r="11" spans="1:16" ht="25.5" customHeight="1" x14ac:dyDescent="0.2">
      <c r="A11" s="189"/>
      <c r="B11" s="122"/>
      <c r="C11" s="195" t="s">
        <v>125</v>
      </c>
      <c r="D11" s="103"/>
      <c r="E11" s="177">
        <v>6</v>
      </c>
      <c r="F11" s="178">
        <v>6</v>
      </c>
      <c r="G11" s="178"/>
      <c r="H11" s="179"/>
      <c r="I11" s="177">
        <v>60</v>
      </c>
      <c r="J11" s="178">
        <v>60</v>
      </c>
      <c r="K11" s="178"/>
      <c r="L11" s="179"/>
      <c r="M11" s="205"/>
      <c r="N11" s="167"/>
      <c r="O11" s="167"/>
      <c r="P11" s="168"/>
    </row>
    <row r="12" spans="1:16" ht="27" customHeight="1" x14ac:dyDescent="0.2">
      <c r="A12" s="189">
        <v>4</v>
      </c>
      <c r="B12" s="211" t="s">
        <v>124</v>
      </c>
      <c r="C12" s="195" t="s">
        <v>33</v>
      </c>
      <c r="D12" s="103" t="s">
        <v>34</v>
      </c>
      <c r="E12" s="177">
        <v>3</v>
      </c>
      <c r="F12" s="178"/>
      <c r="G12" s="178">
        <v>1</v>
      </c>
      <c r="H12" s="179">
        <v>2</v>
      </c>
      <c r="I12" s="177">
        <v>35</v>
      </c>
      <c r="J12" s="178"/>
      <c r="K12" s="178">
        <v>10</v>
      </c>
      <c r="L12" s="179">
        <v>25</v>
      </c>
      <c r="M12" s="177">
        <v>15</v>
      </c>
      <c r="N12" s="23"/>
      <c r="O12" s="23"/>
      <c r="P12" s="24">
        <v>15</v>
      </c>
    </row>
    <row r="13" spans="1:16" ht="28.5" customHeight="1" x14ac:dyDescent="0.2">
      <c r="A13" s="189">
        <v>5</v>
      </c>
      <c r="B13" s="122" t="s">
        <v>93</v>
      </c>
      <c r="C13" s="203" t="s">
        <v>20</v>
      </c>
      <c r="D13" s="105" t="s">
        <v>21</v>
      </c>
      <c r="E13" s="279">
        <v>1</v>
      </c>
      <c r="F13" s="280">
        <v>1</v>
      </c>
      <c r="G13" s="280"/>
      <c r="H13" s="281"/>
      <c r="I13" s="279">
        <v>5</v>
      </c>
      <c r="J13" s="280">
        <v>5</v>
      </c>
      <c r="K13" s="280"/>
      <c r="L13" s="281"/>
      <c r="M13" s="279">
        <v>5</v>
      </c>
      <c r="N13" s="34">
        <v>5</v>
      </c>
      <c r="O13" s="34"/>
      <c r="P13" s="35"/>
    </row>
    <row r="14" spans="1:16" ht="28.5" customHeight="1" x14ac:dyDescent="0.2">
      <c r="A14" s="189" t="s">
        <v>102</v>
      </c>
      <c r="B14" s="122" t="s">
        <v>84</v>
      </c>
      <c r="C14" s="195" t="s">
        <v>97</v>
      </c>
      <c r="D14" s="103" t="s">
        <v>98</v>
      </c>
      <c r="E14" s="177">
        <v>1</v>
      </c>
      <c r="F14" s="178"/>
      <c r="G14" s="178">
        <v>1</v>
      </c>
      <c r="H14" s="179"/>
      <c r="I14" s="177">
        <v>15</v>
      </c>
      <c r="J14" s="178"/>
      <c r="K14" s="178">
        <v>15</v>
      </c>
      <c r="L14" s="179"/>
      <c r="M14" s="22"/>
      <c r="N14" s="23"/>
      <c r="O14" s="23"/>
      <c r="P14" s="24"/>
    </row>
    <row r="15" spans="1:16" s="123" customFormat="1" ht="30" customHeight="1" x14ac:dyDescent="0.2">
      <c r="A15" s="189">
        <v>8</v>
      </c>
      <c r="B15" s="122" t="s">
        <v>85</v>
      </c>
      <c r="C15" s="195" t="s">
        <v>125</v>
      </c>
      <c r="D15" s="103"/>
      <c r="E15" s="177">
        <v>6</v>
      </c>
      <c r="F15" s="178">
        <v>6</v>
      </c>
      <c r="G15" s="178"/>
      <c r="H15" s="179"/>
      <c r="I15" s="177">
        <v>20</v>
      </c>
      <c r="J15" s="178">
        <v>20</v>
      </c>
      <c r="K15" s="178"/>
      <c r="L15" s="179"/>
      <c r="M15" s="22"/>
      <c r="N15" s="125"/>
      <c r="O15" s="23"/>
      <c r="P15" s="124"/>
    </row>
    <row r="16" spans="1:16" ht="27" customHeight="1" x14ac:dyDescent="0.2">
      <c r="A16" s="189">
        <v>10</v>
      </c>
      <c r="B16" s="211" t="s">
        <v>91</v>
      </c>
      <c r="C16" s="195" t="s">
        <v>20</v>
      </c>
      <c r="D16" s="103" t="s">
        <v>21</v>
      </c>
      <c r="E16" s="177">
        <v>2</v>
      </c>
      <c r="F16" s="178">
        <v>1</v>
      </c>
      <c r="G16" s="178">
        <v>1</v>
      </c>
      <c r="H16" s="179"/>
      <c r="I16" s="177">
        <v>20</v>
      </c>
      <c r="J16" s="178">
        <v>10</v>
      </c>
      <c r="K16" s="178">
        <v>10</v>
      </c>
      <c r="L16" s="179"/>
      <c r="M16" s="22">
        <v>10</v>
      </c>
      <c r="N16" s="23"/>
      <c r="O16" s="23">
        <v>10</v>
      </c>
      <c r="P16" s="24"/>
    </row>
    <row r="17" spans="1:21" ht="27.75" customHeight="1" x14ac:dyDescent="0.2">
      <c r="A17" s="189">
        <v>11</v>
      </c>
      <c r="B17" s="211" t="s">
        <v>87</v>
      </c>
      <c r="C17" s="195" t="s">
        <v>20</v>
      </c>
      <c r="D17" s="103" t="s">
        <v>21</v>
      </c>
      <c r="E17" s="177">
        <v>1</v>
      </c>
      <c r="F17" s="178">
        <v>1</v>
      </c>
      <c r="G17" s="178"/>
      <c r="H17" s="179"/>
      <c r="I17" s="177">
        <v>10</v>
      </c>
      <c r="J17" s="178">
        <v>10</v>
      </c>
      <c r="K17" s="178"/>
      <c r="L17" s="179"/>
      <c r="M17" s="22"/>
      <c r="N17" s="23"/>
      <c r="O17" s="23"/>
      <c r="P17" s="24"/>
    </row>
    <row r="18" spans="1:21" ht="23.25" customHeight="1" x14ac:dyDescent="0.2">
      <c r="A18" s="189">
        <v>12</v>
      </c>
      <c r="B18" s="211" t="s">
        <v>101</v>
      </c>
      <c r="C18" s="195"/>
      <c r="D18" s="103"/>
      <c r="E18" s="177">
        <v>39</v>
      </c>
      <c r="F18" s="178">
        <v>39</v>
      </c>
      <c r="G18" s="178"/>
      <c r="H18" s="179"/>
      <c r="I18" s="177">
        <v>390</v>
      </c>
      <c r="J18" s="178">
        <v>390</v>
      </c>
      <c r="K18" s="178"/>
      <c r="L18" s="179"/>
      <c r="M18" s="22"/>
      <c r="N18" s="23"/>
      <c r="O18" s="23"/>
      <c r="P18" s="24"/>
    </row>
    <row r="19" spans="1:21" ht="29.25" customHeight="1" x14ac:dyDescent="0.2">
      <c r="A19" s="189">
        <v>13</v>
      </c>
      <c r="B19" s="122" t="s">
        <v>88</v>
      </c>
      <c r="C19" s="195" t="s">
        <v>41</v>
      </c>
      <c r="D19" s="103" t="s">
        <v>42</v>
      </c>
      <c r="E19" s="180">
        <v>2</v>
      </c>
      <c r="F19" s="181"/>
      <c r="G19" s="181">
        <v>1</v>
      </c>
      <c r="H19" s="182">
        <v>1</v>
      </c>
      <c r="I19" s="180">
        <v>20</v>
      </c>
      <c r="J19" s="181"/>
      <c r="K19" s="181">
        <v>10</v>
      </c>
      <c r="L19" s="182">
        <v>10</v>
      </c>
      <c r="M19" s="19">
        <v>10</v>
      </c>
      <c r="N19" s="20"/>
      <c r="O19" s="20"/>
      <c r="P19" s="21">
        <v>10</v>
      </c>
    </row>
    <row r="20" spans="1:21" ht="30.75" customHeight="1" x14ac:dyDescent="0.2">
      <c r="A20" s="189">
        <v>14</v>
      </c>
      <c r="B20" s="122" t="s">
        <v>88</v>
      </c>
      <c r="C20" s="195" t="s">
        <v>103</v>
      </c>
      <c r="D20" s="103" t="s">
        <v>106</v>
      </c>
      <c r="E20" s="180">
        <v>3</v>
      </c>
      <c r="F20" s="181">
        <v>3</v>
      </c>
      <c r="G20" s="181"/>
      <c r="H20" s="182"/>
      <c r="I20" s="180">
        <v>30</v>
      </c>
      <c r="J20" s="181">
        <v>30</v>
      </c>
      <c r="K20" s="181"/>
      <c r="L20" s="182"/>
      <c r="M20" s="19"/>
      <c r="N20" s="20"/>
      <c r="O20" s="20"/>
      <c r="P20" s="21"/>
      <c r="U20" s="2" t="s">
        <v>102</v>
      </c>
    </row>
    <row r="21" spans="1:21" ht="29.25" customHeight="1" x14ac:dyDescent="0.2">
      <c r="A21" s="189">
        <v>15</v>
      </c>
      <c r="B21" s="122" t="s">
        <v>88</v>
      </c>
      <c r="C21" s="195" t="s">
        <v>45</v>
      </c>
      <c r="D21" s="103" t="s">
        <v>46</v>
      </c>
      <c r="E21" s="180">
        <v>1</v>
      </c>
      <c r="F21" s="181"/>
      <c r="G21" s="181"/>
      <c r="H21" s="182">
        <v>1</v>
      </c>
      <c r="I21" s="180">
        <v>15</v>
      </c>
      <c r="J21" s="181"/>
      <c r="K21" s="181"/>
      <c r="L21" s="182">
        <v>15</v>
      </c>
      <c r="M21" s="19"/>
      <c r="N21" s="20"/>
      <c r="O21" s="20"/>
      <c r="P21" s="21"/>
    </row>
    <row r="22" spans="1:21" ht="30.75" customHeight="1" x14ac:dyDescent="0.2">
      <c r="A22" s="189">
        <v>16</v>
      </c>
      <c r="B22" s="122" t="s">
        <v>88</v>
      </c>
      <c r="C22" s="195" t="s">
        <v>44</v>
      </c>
      <c r="D22" s="103" t="s">
        <v>47</v>
      </c>
      <c r="E22" s="180">
        <v>2</v>
      </c>
      <c r="F22" s="181"/>
      <c r="G22" s="181"/>
      <c r="H22" s="182">
        <v>2</v>
      </c>
      <c r="I22" s="180">
        <v>25</v>
      </c>
      <c r="J22" s="181"/>
      <c r="K22" s="181"/>
      <c r="L22" s="182">
        <v>25</v>
      </c>
      <c r="M22" s="19"/>
      <c r="N22" s="20"/>
      <c r="O22" s="20"/>
      <c r="P22" s="21"/>
    </row>
    <row r="23" spans="1:21" ht="30.75" customHeight="1" x14ac:dyDescent="0.2">
      <c r="A23" s="189">
        <v>17</v>
      </c>
      <c r="B23" s="122" t="s">
        <v>88</v>
      </c>
      <c r="C23" s="195" t="s">
        <v>99</v>
      </c>
      <c r="D23" s="103" t="s">
        <v>100</v>
      </c>
      <c r="E23" s="180">
        <v>1</v>
      </c>
      <c r="F23" s="181"/>
      <c r="G23" s="181"/>
      <c r="H23" s="182">
        <v>1</v>
      </c>
      <c r="I23" s="180">
        <v>15</v>
      </c>
      <c r="J23" s="181"/>
      <c r="K23" s="181"/>
      <c r="L23" s="182">
        <v>15</v>
      </c>
      <c r="M23" s="19"/>
      <c r="N23" s="20"/>
      <c r="O23" s="20"/>
      <c r="P23" s="21"/>
    </row>
    <row r="24" spans="1:21" ht="30.75" customHeight="1" x14ac:dyDescent="0.2">
      <c r="A24" s="189"/>
      <c r="B24" s="122"/>
      <c r="C24" s="195" t="s">
        <v>125</v>
      </c>
      <c r="D24" s="103"/>
      <c r="E24" s="180">
        <v>6</v>
      </c>
      <c r="F24" s="181">
        <v>6</v>
      </c>
      <c r="G24" s="181"/>
      <c r="H24" s="182"/>
      <c r="I24" s="180">
        <v>60</v>
      </c>
      <c r="J24" s="181">
        <v>60</v>
      </c>
      <c r="K24" s="181"/>
      <c r="L24" s="182"/>
      <c r="M24" s="19"/>
      <c r="N24" s="20"/>
      <c r="O24" s="20"/>
      <c r="P24" s="21"/>
    </row>
    <row r="25" spans="1:21" ht="30.75" customHeight="1" x14ac:dyDescent="0.2">
      <c r="A25" s="189">
        <v>19</v>
      </c>
      <c r="B25" s="122" t="s">
        <v>90</v>
      </c>
      <c r="C25" s="195" t="s">
        <v>41</v>
      </c>
      <c r="D25" s="103" t="s">
        <v>42</v>
      </c>
      <c r="E25" s="180">
        <v>1</v>
      </c>
      <c r="F25" s="181">
        <v>1</v>
      </c>
      <c r="G25" s="181"/>
      <c r="H25" s="182"/>
      <c r="I25" s="180">
        <v>10</v>
      </c>
      <c r="J25" s="181">
        <v>10</v>
      </c>
      <c r="K25" s="181"/>
      <c r="L25" s="182"/>
      <c r="M25" s="19"/>
      <c r="N25" s="20"/>
      <c r="O25" s="20"/>
      <c r="P25" s="21"/>
    </row>
    <row r="26" spans="1:21" ht="29.25" customHeight="1" x14ac:dyDescent="0.2">
      <c r="A26" s="189">
        <v>20</v>
      </c>
      <c r="B26" s="188" t="s">
        <v>90</v>
      </c>
      <c r="C26" s="196" t="s">
        <v>8</v>
      </c>
      <c r="D26" s="184" t="s">
        <v>9</v>
      </c>
      <c r="E26" s="185">
        <v>2</v>
      </c>
      <c r="F26" s="186"/>
      <c r="G26" s="186"/>
      <c r="H26" s="187">
        <v>2</v>
      </c>
      <c r="I26" s="185">
        <v>25</v>
      </c>
      <c r="J26" s="186"/>
      <c r="K26" s="186"/>
      <c r="L26" s="187">
        <v>25</v>
      </c>
      <c r="M26" s="22">
        <v>10</v>
      </c>
      <c r="N26" s="23"/>
      <c r="O26" s="23"/>
      <c r="P26" s="24">
        <v>10</v>
      </c>
    </row>
    <row r="27" spans="1:21" s="1" customFormat="1" ht="28.5" customHeight="1" x14ac:dyDescent="0.2">
      <c r="A27" s="189">
        <v>21</v>
      </c>
      <c r="B27" s="183" t="s">
        <v>127</v>
      </c>
      <c r="C27" s="196" t="s">
        <v>22</v>
      </c>
      <c r="D27" s="184" t="s">
        <v>23</v>
      </c>
      <c r="E27" s="185">
        <v>2</v>
      </c>
      <c r="F27" s="186">
        <v>2</v>
      </c>
      <c r="G27" s="186"/>
      <c r="H27" s="187"/>
      <c r="I27" s="185">
        <v>15</v>
      </c>
      <c r="J27" s="186">
        <v>15</v>
      </c>
      <c r="K27" s="186"/>
      <c r="L27" s="187"/>
      <c r="M27" s="22">
        <v>15</v>
      </c>
      <c r="N27" s="23">
        <v>15</v>
      </c>
      <c r="O27" s="23"/>
      <c r="P27" s="24"/>
    </row>
    <row r="28" spans="1:21" s="1" customFormat="1" ht="27.75" customHeight="1" x14ac:dyDescent="0.2">
      <c r="A28" s="189">
        <v>22</v>
      </c>
      <c r="B28" s="122" t="s">
        <v>83</v>
      </c>
      <c r="C28" s="195" t="s">
        <v>10</v>
      </c>
      <c r="D28" s="103" t="s">
        <v>11</v>
      </c>
      <c r="E28" s="180">
        <v>4</v>
      </c>
      <c r="F28" s="181">
        <v>2</v>
      </c>
      <c r="G28" s="181">
        <v>2</v>
      </c>
      <c r="H28" s="182"/>
      <c r="I28" s="180">
        <v>40</v>
      </c>
      <c r="J28" s="181">
        <v>20</v>
      </c>
      <c r="K28" s="181">
        <v>20</v>
      </c>
      <c r="L28" s="182"/>
      <c r="M28" s="19"/>
      <c r="N28" s="20"/>
      <c r="O28" s="20"/>
      <c r="P28" s="21"/>
    </row>
    <row r="29" spans="1:21" s="1" customFormat="1" ht="30" customHeight="1" x14ac:dyDescent="0.2">
      <c r="A29" s="189">
        <v>23</v>
      </c>
      <c r="B29" s="122" t="s">
        <v>82</v>
      </c>
      <c r="C29" s="195" t="s">
        <v>8</v>
      </c>
      <c r="D29" s="103" t="s">
        <v>9</v>
      </c>
      <c r="E29" s="177">
        <v>1</v>
      </c>
      <c r="F29" s="178"/>
      <c r="G29" s="178">
        <v>1</v>
      </c>
      <c r="H29" s="179"/>
      <c r="I29" s="177">
        <v>10</v>
      </c>
      <c r="J29" s="178"/>
      <c r="K29" s="178">
        <v>10</v>
      </c>
      <c r="L29" s="179"/>
      <c r="M29" s="22"/>
      <c r="N29" s="23"/>
      <c r="O29" s="23"/>
      <c r="P29" s="24"/>
    </row>
    <row r="30" spans="1:21" s="1" customFormat="1" ht="32.25" customHeight="1" x14ac:dyDescent="0.2">
      <c r="A30" s="189">
        <v>24</v>
      </c>
      <c r="B30" s="282" t="s">
        <v>82</v>
      </c>
      <c r="C30" s="195" t="s">
        <v>80</v>
      </c>
      <c r="D30" s="103" t="s">
        <v>77</v>
      </c>
      <c r="E30" s="177">
        <v>3</v>
      </c>
      <c r="F30" s="178"/>
      <c r="G30" s="178">
        <v>3</v>
      </c>
      <c r="H30" s="179"/>
      <c r="I30" s="177">
        <v>30</v>
      </c>
      <c r="J30" s="178"/>
      <c r="K30" s="178">
        <v>30</v>
      </c>
      <c r="L30" s="179"/>
      <c r="M30" s="22"/>
      <c r="N30" s="23"/>
      <c r="O30" s="23"/>
      <c r="P30" s="24"/>
    </row>
    <row r="31" spans="1:21" s="1" customFormat="1" ht="28.5" customHeight="1" thickBot="1" x14ac:dyDescent="0.25">
      <c r="A31" s="189">
        <v>26</v>
      </c>
      <c r="B31" s="211" t="s">
        <v>89</v>
      </c>
      <c r="C31" s="195" t="s">
        <v>18</v>
      </c>
      <c r="D31" s="103" t="s">
        <v>19</v>
      </c>
      <c r="E31" s="177">
        <v>4</v>
      </c>
      <c r="F31" s="178">
        <v>2</v>
      </c>
      <c r="G31" s="178">
        <v>2</v>
      </c>
      <c r="H31" s="179"/>
      <c r="I31" s="177">
        <v>40</v>
      </c>
      <c r="J31" s="178">
        <v>20</v>
      </c>
      <c r="K31" s="178">
        <v>20</v>
      </c>
      <c r="L31" s="179"/>
      <c r="M31" s="22">
        <v>20</v>
      </c>
      <c r="N31" s="23"/>
      <c r="O31" s="23">
        <v>20</v>
      </c>
      <c r="P31" s="24"/>
    </row>
    <row r="32" spans="1:21" ht="12.75" thickBot="1" x14ac:dyDescent="0.25">
      <c r="A32" s="190"/>
      <c r="B32" s="191"/>
      <c r="C32" s="191"/>
      <c r="D32" s="192" t="s">
        <v>24</v>
      </c>
      <c r="E32" s="193">
        <f t="shared" ref="E32:M32" si="0">SUM(E9:E31)</f>
        <v>93</v>
      </c>
      <c r="F32" s="193">
        <f t="shared" si="0"/>
        <v>72</v>
      </c>
      <c r="G32" s="193">
        <f t="shared" si="0"/>
        <v>12</v>
      </c>
      <c r="H32" s="210">
        <f t="shared" si="0"/>
        <v>9</v>
      </c>
      <c r="I32" s="193">
        <f t="shared" si="0"/>
        <v>920</v>
      </c>
      <c r="J32" s="193">
        <f t="shared" si="0"/>
        <v>680</v>
      </c>
      <c r="K32" s="193">
        <f t="shared" si="0"/>
        <v>125</v>
      </c>
      <c r="L32" s="210">
        <f t="shared" si="0"/>
        <v>115</v>
      </c>
      <c r="M32" s="193">
        <f t="shared" si="0"/>
        <v>85</v>
      </c>
      <c r="N32" s="193">
        <f>SUM(N13:N29)</f>
        <v>20</v>
      </c>
      <c r="O32" s="193">
        <f>SUM(O13:O29)</f>
        <v>10</v>
      </c>
      <c r="P32" s="194">
        <f>SUM(P13:P29)</f>
        <v>20</v>
      </c>
    </row>
    <row r="33" spans="1:17" x14ac:dyDescent="0.2">
      <c r="A33" s="206"/>
      <c r="B33" s="207"/>
      <c r="C33" s="207"/>
      <c r="D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</row>
    <row r="34" spans="1:17" x14ac:dyDescent="0.2">
      <c r="A34" s="206"/>
      <c r="B34" s="207"/>
      <c r="C34" s="207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</row>
    <row r="35" spans="1:17" ht="10.5" customHeight="1" x14ac:dyDescent="0.2">
      <c r="A35" s="5"/>
      <c r="B35" s="5" t="s">
        <v>31</v>
      </c>
      <c r="C35" s="6"/>
      <c r="D35" s="6"/>
      <c r="E35" s="6"/>
      <c r="F35" s="6"/>
      <c r="G35" s="214" t="s">
        <v>25</v>
      </c>
      <c r="H35" s="214"/>
      <c r="I35" s="214"/>
      <c r="J35" s="214"/>
      <c r="K35" s="214"/>
      <c r="L35" s="214"/>
      <c r="M35" s="214"/>
      <c r="N35" s="214"/>
      <c r="O35" s="214"/>
      <c r="P35" s="214"/>
      <c r="Q35" s="126"/>
    </row>
    <row r="36" spans="1:17" x14ac:dyDescent="0.2">
      <c r="A36" s="5"/>
      <c r="B36" s="10"/>
      <c r="C36" s="6" t="s">
        <v>32</v>
      </c>
      <c r="D36" s="6"/>
      <c r="E36" s="6"/>
      <c r="F36" s="6"/>
      <c r="G36" s="6"/>
      <c r="H36" s="6"/>
      <c r="I36" s="214"/>
      <c r="J36" s="214"/>
      <c r="K36" s="214"/>
      <c r="L36" s="214"/>
      <c r="M36" s="214"/>
      <c r="N36" s="214"/>
      <c r="O36" s="6"/>
      <c r="P36" s="6"/>
      <c r="Q36" s="126"/>
    </row>
  </sheetData>
  <sortState ref="A9:P45">
    <sortCondition ref="B9:B45"/>
  </sortState>
  <mergeCells count="19">
    <mergeCell ref="I6:L6"/>
    <mergeCell ref="I7:I8"/>
    <mergeCell ref="J7:L7"/>
    <mergeCell ref="G35:P35"/>
    <mergeCell ref="I36:N36"/>
    <mergeCell ref="M6:P6"/>
    <mergeCell ref="M7:M8"/>
    <mergeCell ref="N7:P7"/>
    <mergeCell ref="A2:H2"/>
    <mergeCell ref="A3:H3"/>
    <mergeCell ref="A4:H4"/>
    <mergeCell ref="E5:H5"/>
    <mergeCell ref="A6:A8"/>
    <mergeCell ref="B6:B8"/>
    <mergeCell ref="C6:C8"/>
    <mergeCell ref="D6:D8"/>
    <mergeCell ref="E6:H6"/>
    <mergeCell ref="E7:E8"/>
    <mergeCell ref="F7:H7"/>
  </mergeCells>
  <pageMargins left="0.43307086614173229" right="0.23622047244094491" top="0" bottom="0" header="0" footer="0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selection activeCell="M6" sqref="M6"/>
    </sheetView>
  </sheetViews>
  <sheetFormatPr defaultColWidth="6.7109375" defaultRowHeight="12" x14ac:dyDescent="0.2"/>
  <cols>
    <col min="1" max="1" width="3.7109375" style="1" customWidth="1"/>
    <col min="2" max="2" width="7.7109375" style="2" customWidth="1"/>
    <col min="3" max="3" width="20.7109375" style="2" customWidth="1"/>
    <col min="4" max="4" width="22.28515625" style="2" customWidth="1"/>
    <col min="5" max="5" width="10.140625" style="2" customWidth="1"/>
    <col min="6" max="6" width="9.5703125" style="2" customWidth="1"/>
    <col min="7" max="7" width="8.5703125" style="2" customWidth="1"/>
    <col min="8" max="8" width="8" style="2" customWidth="1"/>
    <col min="9" max="9" width="9.85546875" style="2" customWidth="1"/>
    <col min="10" max="10" width="10.42578125" style="2" customWidth="1"/>
    <col min="11" max="11" width="10.28515625" style="2" customWidth="1"/>
    <col min="12" max="12" width="11.42578125" style="2" customWidth="1"/>
    <col min="13" max="14" width="6.7109375" style="2"/>
    <col min="15" max="15" width="13.5703125" style="2" customWidth="1"/>
    <col min="16" max="16" width="14" style="2" customWidth="1"/>
    <col min="17" max="16384" width="6.7109375" style="2"/>
  </cols>
  <sheetData>
    <row r="1" spans="1:16" ht="5.25" customHeight="1" x14ac:dyDescent="0.2"/>
    <row r="2" spans="1:16" ht="10.5" customHeight="1" x14ac:dyDescent="0.2">
      <c r="A2" s="218" t="s">
        <v>0</v>
      </c>
      <c r="B2" s="218"/>
      <c r="C2" s="218"/>
      <c r="D2" s="218"/>
      <c r="E2" s="219"/>
      <c r="F2" s="219"/>
      <c r="G2" s="219"/>
      <c r="H2" s="219"/>
      <c r="I2" s="126"/>
      <c r="J2" s="126"/>
      <c r="K2" s="126"/>
      <c r="L2" s="126"/>
    </row>
    <row r="3" spans="1:16" x14ac:dyDescent="0.2">
      <c r="A3" s="218" t="s">
        <v>29</v>
      </c>
      <c r="B3" s="218"/>
      <c r="C3" s="218"/>
      <c r="D3" s="218"/>
      <c r="E3" s="219"/>
      <c r="F3" s="219"/>
      <c r="G3" s="219"/>
      <c r="H3" s="219"/>
      <c r="I3" s="126"/>
      <c r="J3" s="126"/>
      <c r="K3" s="126"/>
      <c r="L3" s="126"/>
    </row>
    <row r="4" spans="1:16" ht="10.5" customHeight="1" x14ac:dyDescent="0.2">
      <c r="A4" s="218" t="s">
        <v>94</v>
      </c>
      <c r="B4" s="218"/>
      <c r="C4" s="218"/>
      <c r="D4" s="218"/>
      <c r="E4" s="219"/>
      <c r="F4" s="219"/>
      <c r="G4" s="219"/>
      <c r="H4" s="219"/>
      <c r="I4" s="126"/>
      <c r="J4" s="126"/>
      <c r="K4" s="126"/>
      <c r="L4" s="126"/>
    </row>
    <row r="5" spans="1:16" ht="3.75" customHeight="1" thickBot="1" x14ac:dyDescent="0.25">
      <c r="A5" s="3"/>
      <c r="B5" s="3"/>
      <c r="C5" s="3"/>
      <c r="D5" s="3"/>
      <c r="E5" s="220"/>
      <c r="F5" s="221"/>
      <c r="G5" s="221"/>
      <c r="H5" s="221"/>
      <c r="I5" s="126"/>
      <c r="J5" s="126"/>
      <c r="K5" s="126"/>
      <c r="L5" s="126"/>
    </row>
    <row r="6" spans="1:16" ht="63.75" customHeight="1" thickBot="1" x14ac:dyDescent="0.25">
      <c r="A6" s="222" t="s">
        <v>1</v>
      </c>
      <c r="B6" s="272" t="s">
        <v>2</v>
      </c>
      <c r="C6" s="222" t="s">
        <v>3</v>
      </c>
      <c r="D6" s="222" t="s">
        <v>4</v>
      </c>
      <c r="E6" s="130" t="s">
        <v>107</v>
      </c>
      <c r="F6" s="132" t="s">
        <v>108</v>
      </c>
      <c r="G6" s="132" t="s">
        <v>115</v>
      </c>
      <c r="H6" s="127" t="s">
        <v>109</v>
      </c>
      <c r="I6" s="128" t="s">
        <v>110</v>
      </c>
      <c r="J6" s="131" t="s">
        <v>116</v>
      </c>
      <c r="K6" s="131" t="s">
        <v>114</v>
      </c>
      <c r="L6" s="132" t="s">
        <v>111</v>
      </c>
      <c r="O6" s="129" t="s">
        <v>117</v>
      </c>
      <c r="P6" s="132" t="s">
        <v>118</v>
      </c>
    </row>
    <row r="7" spans="1:16" ht="23.25" customHeight="1" x14ac:dyDescent="0.2">
      <c r="A7" s="223"/>
      <c r="B7" s="273"/>
      <c r="C7" s="226"/>
      <c r="D7" s="275"/>
      <c r="E7" s="269" t="s">
        <v>5</v>
      </c>
      <c r="F7" s="269" t="s">
        <v>5</v>
      </c>
      <c r="G7" s="277" t="s">
        <v>5</v>
      </c>
      <c r="H7" s="242" t="s">
        <v>5</v>
      </c>
      <c r="I7" s="242" t="s">
        <v>5</v>
      </c>
      <c r="J7" s="131"/>
      <c r="K7" s="277" t="s">
        <v>5</v>
      </c>
      <c r="L7" s="222" t="s">
        <v>5</v>
      </c>
      <c r="O7" s="222" t="s">
        <v>5</v>
      </c>
      <c r="P7" s="222" t="s">
        <v>5</v>
      </c>
    </row>
    <row r="8" spans="1:16" ht="15.75" customHeight="1" thickBot="1" x14ac:dyDescent="0.25">
      <c r="A8" s="225"/>
      <c r="B8" s="274"/>
      <c r="C8" s="227"/>
      <c r="D8" s="276"/>
      <c r="E8" s="244"/>
      <c r="F8" s="244"/>
      <c r="G8" s="278"/>
      <c r="H8" s="268"/>
      <c r="I8" s="268"/>
      <c r="J8" s="133"/>
      <c r="K8" s="278"/>
      <c r="L8" s="271"/>
      <c r="O8" s="271"/>
      <c r="P8" s="271"/>
    </row>
    <row r="9" spans="1:16" ht="27.75" customHeight="1" x14ac:dyDescent="0.2">
      <c r="A9" s="136">
        <v>1</v>
      </c>
      <c r="B9" s="137" t="s">
        <v>101</v>
      </c>
      <c r="C9" s="163" t="s">
        <v>18</v>
      </c>
      <c r="D9" s="138" t="s">
        <v>19</v>
      </c>
      <c r="E9" s="139">
        <v>2</v>
      </c>
      <c r="F9" s="140">
        <v>20</v>
      </c>
      <c r="G9" s="141">
        <v>19</v>
      </c>
      <c r="H9" s="142">
        <v>2</v>
      </c>
      <c r="I9" s="142">
        <v>20</v>
      </c>
      <c r="J9" s="142">
        <v>17</v>
      </c>
      <c r="K9" s="142">
        <v>2</v>
      </c>
      <c r="L9" s="143">
        <f>F9*K9*(G9+J9)</f>
        <v>1440</v>
      </c>
      <c r="O9" s="134">
        <f>K9*E9</f>
        <v>4</v>
      </c>
      <c r="P9" s="134">
        <f>2*H9</f>
        <v>4</v>
      </c>
    </row>
    <row r="10" spans="1:16" ht="27.75" customHeight="1" x14ac:dyDescent="0.2">
      <c r="A10" s="136"/>
      <c r="B10" s="137"/>
      <c r="C10" s="164" t="s">
        <v>17</v>
      </c>
      <c r="D10" s="145" t="s">
        <v>50</v>
      </c>
      <c r="E10" s="146">
        <v>2</v>
      </c>
      <c r="F10" s="147">
        <v>20</v>
      </c>
      <c r="G10" s="141">
        <v>19</v>
      </c>
      <c r="H10" s="142">
        <v>2</v>
      </c>
      <c r="I10" s="142">
        <v>20</v>
      </c>
      <c r="J10" s="142">
        <v>17</v>
      </c>
      <c r="K10" s="142">
        <v>2</v>
      </c>
      <c r="L10" s="143">
        <f t="shared" ref="L10:L33" si="0">F10*K10*(G10+J10)</f>
        <v>1440</v>
      </c>
      <c r="O10" s="134">
        <f t="shared" ref="O10:O34" si="1">K10*E10</f>
        <v>4</v>
      </c>
      <c r="P10" s="134">
        <f t="shared" ref="P10:P34" si="2">2*H10</f>
        <v>4</v>
      </c>
    </row>
    <row r="11" spans="1:16" ht="27.75" customHeight="1" x14ac:dyDescent="0.2">
      <c r="A11" s="136"/>
      <c r="B11" s="137"/>
      <c r="C11" s="164" t="s">
        <v>39</v>
      </c>
      <c r="D11" s="145" t="s">
        <v>40</v>
      </c>
      <c r="E11" s="148">
        <v>2</v>
      </c>
      <c r="F11" s="147">
        <v>20</v>
      </c>
      <c r="G11" s="141">
        <v>19</v>
      </c>
      <c r="H11" s="142">
        <v>2</v>
      </c>
      <c r="I11" s="142">
        <v>20</v>
      </c>
      <c r="J11" s="142">
        <v>17</v>
      </c>
      <c r="K11" s="142">
        <v>2</v>
      </c>
      <c r="L11" s="143">
        <f t="shared" si="0"/>
        <v>1440</v>
      </c>
      <c r="O11" s="134">
        <f t="shared" si="1"/>
        <v>4</v>
      </c>
      <c r="P11" s="134">
        <f t="shared" si="2"/>
        <v>4</v>
      </c>
    </row>
    <row r="12" spans="1:16" ht="27.75" customHeight="1" x14ac:dyDescent="0.2">
      <c r="A12" s="136"/>
      <c r="B12" s="137"/>
      <c r="C12" s="144" t="s">
        <v>81</v>
      </c>
      <c r="D12" s="145" t="s">
        <v>92</v>
      </c>
      <c r="E12" s="148">
        <v>0</v>
      </c>
      <c r="F12" s="147">
        <v>0</v>
      </c>
      <c r="G12" s="141">
        <v>0</v>
      </c>
      <c r="H12" s="149">
        <v>0</v>
      </c>
      <c r="I12" s="149">
        <v>0</v>
      </c>
      <c r="J12" s="149">
        <v>0</v>
      </c>
      <c r="K12" s="142">
        <v>0</v>
      </c>
      <c r="L12" s="143">
        <f>(F12*K12*G12)+(I12*K12*J12)</f>
        <v>0</v>
      </c>
      <c r="O12" s="134">
        <f t="shared" si="1"/>
        <v>0</v>
      </c>
      <c r="P12" s="134">
        <f t="shared" si="2"/>
        <v>0</v>
      </c>
    </row>
    <row r="13" spans="1:16" ht="27.75" customHeight="1" x14ac:dyDescent="0.2">
      <c r="A13" s="136"/>
      <c r="B13" s="137"/>
      <c r="C13" s="164" t="s">
        <v>41</v>
      </c>
      <c r="D13" s="145" t="s">
        <v>42</v>
      </c>
      <c r="E13" s="146">
        <v>2</v>
      </c>
      <c r="F13" s="147">
        <v>20</v>
      </c>
      <c r="G13" s="141">
        <v>19</v>
      </c>
      <c r="H13" s="142">
        <v>2</v>
      </c>
      <c r="I13" s="142">
        <v>20</v>
      </c>
      <c r="J13" s="142">
        <v>17</v>
      </c>
      <c r="K13" s="142">
        <v>2</v>
      </c>
      <c r="L13" s="143">
        <f t="shared" si="0"/>
        <v>1440</v>
      </c>
      <c r="O13" s="134">
        <f t="shared" si="1"/>
        <v>4</v>
      </c>
      <c r="P13" s="134">
        <f t="shared" si="2"/>
        <v>4</v>
      </c>
    </row>
    <row r="14" spans="1:16" ht="27.75" customHeight="1" x14ac:dyDescent="0.2">
      <c r="A14" s="136"/>
      <c r="B14" s="137"/>
      <c r="C14" s="164" t="s">
        <v>33</v>
      </c>
      <c r="D14" s="145" t="s">
        <v>34</v>
      </c>
      <c r="E14" s="146">
        <v>1</v>
      </c>
      <c r="F14" s="147">
        <v>10</v>
      </c>
      <c r="G14" s="141">
        <v>19</v>
      </c>
      <c r="H14" s="165">
        <v>2</v>
      </c>
      <c r="I14" s="165">
        <v>20</v>
      </c>
      <c r="J14" s="165">
        <v>17</v>
      </c>
      <c r="K14" s="142">
        <v>2</v>
      </c>
      <c r="L14" s="143">
        <f>(F14*K14*G14)+(I14*K14*J14)</f>
        <v>1060</v>
      </c>
      <c r="O14" s="134">
        <f t="shared" si="1"/>
        <v>2</v>
      </c>
      <c r="P14" s="134">
        <f t="shared" si="2"/>
        <v>4</v>
      </c>
    </row>
    <row r="15" spans="1:16" ht="27.75" customHeight="1" x14ac:dyDescent="0.2">
      <c r="A15" s="136"/>
      <c r="B15" s="137"/>
      <c r="C15" s="166" t="s">
        <v>20</v>
      </c>
      <c r="D15" s="145" t="s">
        <v>21</v>
      </c>
      <c r="E15" s="146">
        <v>2</v>
      </c>
      <c r="F15" s="147">
        <v>20</v>
      </c>
      <c r="G15" s="141">
        <v>19</v>
      </c>
      <c r="H15" s="142">
        <v>2</v>
      </c>
      <c r="I15" s="142">
        <v>20</v>
      </c>
      <c r="J15" s="142">
        <v>17</v>
      </c>
      <c r="K15" s="142">
        <v>2</v>
      </c>
      <c r="L15" s="143">
        <f t="shared" si="0"/>
        <v>1440</v>
      </c>
      <c r="O15" s="134">
        <f t="shared" si="1"/>
        <v>4</v>
      </c>
      <c r="P15" s="134">
        <f t="shared" si="2"/>
        <v>4</v>
      </c>
    </row>
    <row r="16" spans="1:16" ht="27.75" customHeight="1" x14ac:dyDescent="0.2">
      <c r="A16" s="136"/>
      <c r="B16" s="137"/>
      <c r="C16" s="164" t="s">
        <v>10</v>
      </c>
      <c r="D16" s="145" t="s">
        <v>11</v>
      </c>
      <c r="E16" s="148">
        <v>2</v>
      </c>
      <c r="F16" s="147">
        <v>20</v>
      </c>
      <c r="G16" s="141">
        <v>19</v>
      </c>
      <c r="H16" s="142">
        <v>2</v>
      </c>
      <c r="I16" s="142">
        <v>20</v>
      </c>
      <c r="J16" s="142">
        <v>17</v>
      </c>
      <c r="K16" s="142">
        <v>2</v>
      </c>
      <c r="L16" s="143">
        <f t="shared" si="0"/>
        <v>1440</v>
      </c>
      <c r="O16" s="134">
        <f t="shared" si="1"/>
        <v>4</v>
      </c>
      <c r="P16" s="134">
        <f t="shared" si="2"/>
        <v>4</v>
      </c>
    </row>
    <row r="17" spans="1:16" ht="27.75" customHeight="1" x14ac:dyDescent="0.2">
      <c r="A17" s="136"/>
      <c r="B17" s="137"/>
      <c r="C17" s="164" t="s">
        <v>8</v>
      </c>
      <c r="D17" s="145" t="s">
        <v>9</v>
      </c>
      <c r="E17" s="146">
        <v>2</v>
      </c>
      <c r="F17" s="147">
        <v>20</v>
      </c>
      <c r="G17" s="141">
        <v>19</v>
      </c>
      <c r="H17" s="142">
        <v>2</v>
      </c>
      <c r="I17" s="142">
        <v>20</v>
      </c>
      <c r="J17" s="142">
        <v>17</v>
      </c>
      <c r="K17" s="142">
        <v>2</v>
      </c>
      <c r="L17" s="143">
        <f t="shared" si="0"/>
        <v>1440</v>
      </c>
      <c r="O17" s="134">
        <f t="shared" si="1"/>
        <v>4</v>
      </c>
      <c r="P17" s="134">
        <f t="shared" si="2"/>
        <v>4</v>
      </c>
    </row>
    <row r="18" spans="1:16" ht="27.75" customHeight="1" x14ac:dyDescent="0.2">
      <c r="A18" s="136"/>
      <c r="B18" s="137"/>
      <c r="C18" s="164" t="s">
        <v>80</v>
      </c>
      <c r="D18" s="145" t="s">
        <v>77</v>
      </c>
      <c r="E18" s="146">
        <v>2</v>
      </c>
      <c r="F18" s="147">
        <v>20</v>
      </c>
      <c r="G18" s="141">
        <v>19</v>
      </c>
      <c r="H18" s="142">
        <v>2</v>
      </c>
      <c r="I18" s="142">
        <v>20</v>
      </c>
      <c r="J18" s="142">
        <v>17</v>
      </c>
      <c r="K18" s="142">
        <v>2</v>
      </c>
      <c r="L18" s="143">
        <f t="shared" si="0"/>
        <v>1440</v>
      </c>
      <c r="O18" s="134">
        <f t="shared" si="1"/>
        <v>4</v>
      </c>
      <c r="P18" s="134">
        <f t="shared" si="2"/>
        <v>4</v>
      </c>
    </row>
    <row r="19" spans="1:16" ht="27.75" customHeight="1" x14ac:dyDescent="0.2">
      <c r="A19" s="136"/>
      <c r="B19" s="137"/>
      <c r="C19" s="164" t="s">
        <v>104</v>
      </c>
      <c r="D19" s="145" t="s">
        <v>105</v>
      </c>
      <c r="E19" s="146">
        <v>1</v>
      </c>
      <c r="F19" s="147">
        <v>10</v>
      </c>
      <c r="G19" s="141">
        <v>19</v>
      </c>
      <c r="H19" s="142">
        <v>2</v>
      </c>
      <c r="I19" s="142">
        <v>20</v>
      </c>
      <c r="J19" s="142">
        <v>17</v>
      </c>
      <c r="K19" s="142">
        <v>2</v>
      </c>
      <c r="L19" s="143">
        <f>(F19*K19*G19)+(I19*K19*J19)</f>
        <v>1060</v>
      </c>
      <c r="O19" s="134">
        <f t="shared" si="1"/>
        <v>2</v>
      </c>
      <c r="P19" s="134">
        <f t="shared" si="2"/>
        <v>4</v>
      </c>
    </row>
    <row r="20" spans="1:16" ht="27.75" customHeight="1" x14ac:dyDescent="0.2">
      <c r="A20" s="136"/>
      <c r="B20" s="137"/>
      <c r="C20" s="164" t="s">
        <v>103</v>
      </c>
      <c r="D20" s="145" t="s">
        <v>106</v>
      </c>
      <c r="E20" s="148">
        <v>1</v>
      </c>
      <c r="F20" s="147">
        <v>10</v>
      </c>
      <c r="G20" s="141">
        <v>19</v>
      </c>
      <c r="H20" s="142">
        <v>2</v>
      </c>
      <c r="I20" s="142">
        <v>20</v>
      </c>
      <c r="J20" s="142">
        <v>17</v>
      </c>
      <c r="K20" s="142">
        <v>2</v>
      </c>
      <c r="L20" s="143">
        <f>(F20*K20*G20)+(I20*K20*J20)</f>
        <v>1060</v>
      </c>
      <c r="O20" s="134">
        <f t="shared" si="1"/>
        <v>2</v>
      </c>
      <c r="P20" s="134">
        <f t="shared" si="2"/>
        <v>4</v>
      </c>
    </row>
    <row r="21" spans="1:16" ht="27.75" customHeight="1" x14ac:dyDescent="0.2">
      <c r="A21" s="136"/>
      <c r="B21" s="137"/>
      <c r="C21" s="164" t="s">
        <v>48</v>
      </c>
      <c r="D21" s="145" t="s">
        <v>49</v>
      </c>
      <c r="E21" s="146">
        <v>1</v>
      </c>
      <c r="F21" s="147">
        <v>10</v>
      </c>
      <c r="G21" s="141">
        <v>19</v>
      </c>
      <c r="H21" s="142">
        <v>1</v>
      </c>
      <c r="I21" s="142">
        <v>10</v>
      </c>
      <c r="J21" s="142">
        <v>17</v>
      </c>
      <c r="K21" s="142">
        <v>2</v>
      </c>
      <c r="L21" s="143">
        <f t="shared" si="0"/>
        <v>720</v>
      </c>
      <c r="O21" s="134">
        <f t="shared" si="1"/>
        <v>2</v>
      </c>
      <c r="P21" s="134">
        <f t="shared" si="2"/>
        <v>2</v>
      </c>
    </row>
    <row r="22" spans="1:16" ht="27.75" customHeight="1" x14ac:dyDescent="0.2">
      <c r="A22" s="136"/>
      <c r="B22" s="137"/>
      <c r="C22" s="164" t="s">
        <v>12</v>
      </c>
      <c r="D22" s="145" t="s">
        <v>13</v>
      </c>
      <c r="E22" s="148">
        <v>2</v>
      </c>
      <c r="F22" s="147">
        <v>20</v>
      </c>
      <c r="G22" s="141">
        <v>19</v>
      </c>
      <c r="H22" s="142">
        <v>2</v>
      </c>
      <c r="I22" s="142">
        <v>20</v>
      </c>
      <c r="J22" s="142">
        <v>17</v>
      </c>
      <c r="K22" s="142">
        <v>2</v>
      </c>
      <c r="L22" s="143">
        <f t="shared" si="0"/>
        <v>1440</v>
      </c>
      <c r="O22" s="134">
        <f t="shared" si="1"/>
        <v>4</v>
      </c>
      <c r="P22" s="134">
        <f t="shared" si="2"/>
        <v>4</v>
      </c>
    </row>
    <row r="23" spans="1:16" ht="27.75" customHeight="1" x14ac:dyDescent="0.2">
      <c r="A23" s="136"/>
      <c r="B23" s="137"/>
      <c r="C23" s="164" t="s">
        <v>112</v>
      </c>
      <c r="D23" s="145"/>
      <c r="E23" s="146">
        <v>2</v>
      </c>
      <c r="F23" s="147">
        <v>20</v>
      </c>
      <c r="G23" s="141">
        <v>19</v>
      </c>
      <c r="H23" s="165">
        <v>2</v>
      </c>
      <c r="I23" s="165">
        <v>20</v>
      </c>
      <c r="J23" s="165">
        <v>17</v>
      </c>
      <c r="K23" s="165">
        <v>2</v>
      </c>
      <c r="L23" s="147">
        <f t="shared" si="0"/>
        <v>1440</v>
      </c>
      <c r="O23" s="134">
        <f t="shared" si="1"/>
        <v>4</v>
      </c>
      <c r="P23" s="134">
        <f t="shared" si="2"/>
        <v>4</v>
      </c>
    </row>
    <row r="24" spans="1:16" ht="27.75" customHeight="1" x14ac:dyDescent="0.2">
      <c r="A24" s="136"/>
      <c r="B24" s="137"/>
      <c r="C24" s="164" t="s">
        <v>113</v>
      </c>
      <c r="D24" s="145"/>
      <c r="E24" s="146">
        <v>1</v>
      </c>
      <c r="F24" s="147">
        <v>10</v>
      </c>
      <c r="G24" s="141">
        <v>19</v>
      </c>
      <c r="H24" s="142">
        <v>2</v>
      </c>
      <c r="I24" s="142">
        <v>20</v>
      </c>
      <c r="J24" s="142">
        <v>17</v>
      </c>
      <c r="K24" s="142">
        <v>2</v>
      </c>
      <c r="L24" s="143">
        <f>(F24*K24*G24)+(I24*K24*J24)</f>
        <v>1060</v>
      </c>
      <c r="O24" s="134">
        <f t="shared" si="1"/>
        <v>2</v>
      </c>
      <c r="P24" s="134">
        <f t="shared" si="2"/>
        <v>4</v>
      </c>
    </row>
    <row r="25" spans="1:16" ht="31.5" customHeight="1" x14ac:dyDescent="0.2">
      <c r="A25" s="136"/>
      <c r="B25" s="137"/>
      <c r="C25" s="164" t="s">
        <v>22</v>
      </c>
      <c r="D25" s="145" t="s">
        <v>23</v>
      </c>
      <c r="E25" s="146">
        <v>1</v>
      </c>
      <c r="F25" s="147">
        <v>10</v>
      </c>
      <c r="G25" s="141">
        <v>19</v>
      </c>
      <c r="H25" s="142">
        <v>1</v>
      </c>
      <c r="I25" s="142">
        <v>10</v>
      </c>
      <c r="J25" s="142">
        <v>17</v>
      </c>
      <c r="K25" s="142">
        <v>2</v>
      </c>
      <c r="L25" s="143">
        <f t="shared" si="0"/>
        <v>720</v>
      </c>
      <c r="O25" s="134">
        <f t="shared" si="1"/>
        <v>2</v>
      </c>
      <c r="P25" s="134">
        <f t="shared" si="2"/>
        <v>2</v>
      </c>
    </row>
    <row r="26" spans="1:16" ht="27.75" customHeight="1" x14ac:dyDescent="0.2">
      <c r="A26" s="136"/>
      <c r="B26" s="137"/>
      <c r="C26" s="164" t="s">
        <v>58</v>
      </c>
      <c r="D26" s="145" t="s">
        <v>37</v>
      </c>
      <c r="E26" s="146">
        <v>1</v>
      </c>
      <c r="F26" s="147">
        <v>10</v>
      </c>
      <c r="G26" s="141">
        <v>19</v>
      </c>
      <c r="H26" s="142">
        <v>1</v>
      </c>
      <c r="I26" s="142">
        <v>10</v>
      </c>
      <c r="J26" s="142">
        <v>17</v>
      </c>
      <c r="K26" s="142">
        <v>2</v>
      </c>
      <c r="L26" s="143">
        <f t="shared" si="0"/>
        <v>720</v>
      </c>
      <c r="O26" s="134">
        <f t="shared" si="1"/>
        <v>2</v>
      </c>
      <c r="P26" s="134">
        <f t="shared" si="2"/>
        <v>2</v>
      </c>
    </row>
    <row r="27" spans="1:16" ht="27.75" customHeight="1" x14ac:dyDescent="0.2">
      <c r="A27" s="136"/>
      <c r="B27" s="137"/>
      <c r="C27" s="164" t="s">
        <v>52</v>
      </c>
      <c r="D27" s="145" t="s">
        <v>53</v>
      </c>
      <c r="E27" s="146">
        <v>1</v>
      </c>
      <c r="F27" s="147">
        <v>10</v>
      </c>
      <c r="G27" s="141">
        <v>19</v>
      </c>
      <c r="H27" s="142">
        <v>1</v>
      </c>
      <c r="I27" s="142">
        <v>10</v>
      </c>
      <c r="J27" s="142">
        <v>17</v>
      </c>
      <c r="K27" s="142">
        <v>2</v>
      </c>
      <c r="L27" s="143">
        <f t="shared" si="0"/>
        <v>720</v>
      </c>
      <c r="O27" s="134">
        <f t="shared" si="1"/>
        <v>2</v>
      </c>
      <c r="P27" s="134">
        <f t="shared" si="2"/>
        <v>2</v>
      </c>
    </row>
    <row r="28" spans="1:16" ht="27.75" customHeight="1" x14ac:dyDescent="0.2">
      <c r="A28" s="136"/>
      <c r="B28" s="137"/>
      <c r="C28" s="164" t="s">
        <v>45</v>
      </c>
      <c r="D28" s="145" t="s">
        <v>46</v>
      </c>
      <c r="E28" s="148">
        <v>1</v>
      </c>
      <c r="F28" s="147">
        <v>10</v>
      </c>
      <c r="G28" s="141">
        <v>19</v>
      </c>
      <c r="H28" s="142">
        <v>1</v>
      </c>
      <c r="I28" s="142">
        <v>10</v>
      </c>
      <c r="J28" s="142">
        <v>17</v>
      </c>
      <c r="K28" s="142">
        <v>2</v>
      </c>
      <c r="L28" s="143">
        <f t="shared" si="0"/>
        <v>720</v>
      </c>
      <c r="O28" s="134">
        <f t="shared" si="1"/>
        <v>2</v>
      </c>
      <c r="P28" s="134">
        <f t="shared" si="2"/>
        <v>2</v>
      </c>
    </row>
    <row r="29" spans="1:16" ht="27.75" customHeight="1" x14ac:dyDescent="0.2">
      <c r="A29" s="136"/>
      <c r="B29" s="137"/>
      <c r="C29" s="164" t="s">
        <v>44</v>
      </c>
      <c r="D29" s="145" t="s">
        <v>47</v>
      </c>
      <c r="E29" s="148">
        <v>1</v>
      </c>
      <c r="F29" s="150">
        <v>10</v>
      </c>
      <c r="G29" s="141">
        <v>19</v>
      </c>
      <c r="H29" s="142">
        <v>1</v>
      </c>
      <c r="I29" s="142">
        <v>10</v>
      </c>
      <c r="J29" s="142">
        <v>17</v>
      </c>
      <c r="K29" s="142">
        <v>2</v>
      </c>
      <c r="L29" s="143">
        <f t="shared" si="0"/>
        <v>720</v>
      </c>
      <c r="O29" s="134">
        <f t="shared" si="1"/>
        <v>2</v>
      </c>
      <c r="P29" s="134">
        <f t="shared" si="2"/>
        <v>2</v>
      </c>
    </row>
    <row r="30" spans="1:16" ht="27.75" customHeight="1" x14ac:dyDescent="0.2">
      <c r="A30" s="136"/>
      <c r="B30" s="137"/>
      <c r="C30" s="164" t="s">
        <v>99</v>
      </c>
      <c r="D30" s="145" t="s">
        <v>100</v>
      </c>
      <c r="E30" s="148">
        <v>1</v>
      </c>
      <c r="F30" s="150">
        <v>10</v>
      </c>
      <c r="G30" s="141">
        <v>19</v>
      </c>
      <c r="H30" s="142">
        <v>1</v>
      </c>
      <c r="I30" s="142">
        <v>10</v>
      </c>
      <c r="J30" s="142">
        <v>17</v>
      </c>
      <c r="K30" s="142">
        <v>2</v>
      </c>
      <c r="L30" s="143">
        <f t="shared" si="0"/>
        <v>720</v>
      </c>
      <c r="O30" s="134">
        <f t="shared" si="1"/>
        <v>2</v>
      </c>
      <c r="P30" s="134">
        <f t="shared" si="2"/>
        <v>2</v>
      </c>
    </row>
    <row r="31" spans="1:16" ht="27.75" customHeight="1" x14ac:dyDescent="0.2">
      <c r="A31" s="136"/>
      <c r="B31" s="137"/>
      <c r="C31" s="164" t="s">
        <v>97</v>
      </c>
      <c r="D31" s="145" t="s">
        <v>98</v>
      </c>
      <c r="E31" s="148">
        <v>1</v>
      </c>
      <c r="F31" s="150">
        <v>10</v>
      </c>
      <c r="G31" s="141">
        <v>19</v>
      </c>
      <c r="H31" s="142">
        <v>1</v>
      </c>
      <c r="I31" s="142">
        <v>10</v>
      </c>
      <c r="J31" s="142">
        <v>17</v>
      </c>
      <c r="K31" s="142">
        <v>2</v>
      </c>
      <c r="L31" s="143">
        <f t="shared" si="0"/>
        <v>720</v>
      </c>
      <c r="O31" s="134">
        <f t="shared" si="1"/>
        <v>2</v>
      </c>
      <c r="P31" s="134">
        <f t="shared" si="2"/>
        <v>2</v>
      </c>
    </row>
    <row r="32" spans="1:16" ht="27.75" customHeight="1" x14ac:dyDescent="0.2">
      <c r="A32" s="136"/>
      <c r="B32" s="137"/>
      <c r="C32" s="164" t="s">
        <v>95</v>
      </c>
      <c r="D32" s="151" t="s">
        <v>96</v>
      </c>
      <c r="E32" s="148">
        <v>1</v>
      </c>
      <c r="F32" s="150">
        <v>10</v>
      </c>
      <c r="G32" s="141">
        <v>19</v>
      </c>
      <c r="H32" s="142">
        <v>0</v>
      </c>
      <c r="I32" s="142">
        <v>0</v>
      </c>
      <c r="J32" s="142">
        <v>0</v>
      </c>
      <c r="K32" s="142">
        <v>2</v>
      </c>
      <c r="L32" s="143">
        <f t="shared" si="0"/>
        <v>380</v>
      </c>
      <c r="O32" s="134">
        <f t="shared" si="1"/>
        <v>2</v>
      </c>
      <c r="P32" s="134">
        <f t="shared" si="2"/>
        <v>0</v>
      </c>
    </row>
    <row r="33" spans="1:16" s="1" customFormat="1" ht="19.5" customHeight="1" thickBot="1" x14ac:dyDescent="0.25">
      <c r="A33" s="152"/>
      <c r="B33" s="153"/>
      <c r="C33" s="175" t="s">
        <v>119</v>
      </c>
      <c r="D33" s="154"/>
      <c r="E33" s="155">
        <v>1</v>
      </c>
      <c r="F33" s="156">
        <v>10</v>
      </c>
      <c r="G33" s="172">
        <v>19</v>
      </c>
      <c r="H33" s="157">
        <v>1</v>
      </c>
      <c r="I33" s="157">
        <v>10</v>
      </c>
      <c r="J33" s="157">
        <v>17</v>
      </c>
      <c r="K33" s="157">
        <v>2</v>
      </c>
      <c r="L33" s="156">
        <f t="shared" si="0"/>
        <v>720</v>
      </c>
      <c r="O33" s="135">
        <f t="shared" si="1"/>
        <v>2</v>
      </c>
      <c r="P33" s="135">
        <f t="shared" si="2"/>
        <v>2</v>
      </c>
    </row>
    <row r="34" spans="1:16" s="1" customFormat="1" ht="19.5" customHeight="1" thickBot="1" x14ac:dyDescent="0.25">
      <c r="A34" s="169"/>
      <c r="B34" s="170"/>
      <c r="C34" s="176" t="s">
        <v>120</v>
      </c>
      <c r="D34" s="171"/>
      <c r="E34" s="148">
        <v>1</v>
      </c>
      <c r="F34" s="147">
        <v>10</v>
      </c>
      <c r="G34" s="173">
        <v>19</v>
      </c>
      <c r="H34" s="149">
        <v>2</v>
      </c>
      <c r="I34" s="149">
        <v>20</v>
      </c>
      <c r="J34" s="149">
        <v>17</v>
      </c>
      <c r="K34" s="174">
        <v>2</v>
      </c>
      <c r="L34" s="143">
        <f>(F34*K34*G34)+(I34*K34*J34)</f>
        <v>1060</v>
      </c>
      <c r="O34" s="135">
        <f t="shared" si="1"/>
        <v>2</v>
      </c>
      <c r="P34" s="135">
        <f t="shared" si="2"/>
        <v>4</v>
      </c>
    </row>
    <row r="35" spans="1:16" ht="23.25" thickBot="1" x14ac:dyDescent="0.25">
      <c r="A35" s="158"/>
      <c r="B35" s="159"/>
      <c r="C35" s="160"/>
      <c r="D35" s="161" t="s">
        <v>24</v>
      </c>
      <c r="E35" s="162">
        <f>SUM(E9:E34)</f>
        <v>35</v>
      </c>
      <c r="F35" s="162">
        <f>SUM(F9:F34)</f>
        <v>350</v>
      </c>
      <c r="G35" s="162"/>
      <c r="H35" s="162">
        <f>SUM(H9:H34)</f>
        <v>39</v>
      </c>
      <c r="I35" s="162">
        <f>SUM(I9:I34)</f>
        <v>390</v>
      </c>
      <c r="J35" s="162"/>
      <c r="K35" s="162"/>
      <c r="L35" s="162">
        <f>SUM(L9:L34)</f>
        <v>26560</v>
      </c>
      <c r="O35" s="134">
        <f>SUM(O9:O34)</f>
        <v>70</v>
      </c>
      <c r="P35" s="134">
        <f>SUM(P9:P34)</f>
        <v>78</v>
      </c>
    </row>
    <row r="36" spans="1:16" ht="37.5" customHeight="1" x14ac:dyDescent="0.2">
      <c r="A36" s="5"/>
      <c r="B36" s="6"/>
      <c r="C36" s="6"/>
      <c r="D36" s="6" t="s">
        <v>102</v>
      </c>
      <c r="E36" s="6"/>
      <c r="F36" s="270"/>
      <c r="G36" s="270"/>
      <c r="H36" s="270"/>
      <c r="I36" s="126"/>
      <c r="J36" s="126"/>
      <c r="K36" s="126"/>
      <c r="L36" s="126"/>
    </row>
    <row r="37" spans="1:16" ht="10.5" customHeight="1" x14ac:dyDescent="0.2">
      <c r="A37" s="5"/>
      <c r="B37" s="5" t="s">
        <v>31</v>
      </c>
      <c r="C37" s="6"/>
      <c r="D37" s="6"/>
      <c r="E37" s="6"/>
      <c r="F37" s="214"/>
      <c r="G37" s="214"/>
      <c r="H37" s="214"/>
      <c r="I37" s="126"/>
      <c r="J37" s="126"/>
      <c r="K37" s="126"/>
      <c r="L37" s="126"/>
    </row>
    <row r="38" spans="1:16" x14ac:dyDescent="0.2">
      <c r="A38" s="5"/>
      <c r="B38" s="10"/>
      <c r="C38" s="6" t="s">
        <v>32</v>
      </c>
      <c r="D38" s="6"/>
      <c r="E38" s="6"/>
      <c r="F38" s="214"/>
      <c r="G38" s="214"/>
      <c r="H38" s="214"/>
      <c r="I38" s="126"/>
      <c r="J38" s="126"/>
      <c r="K38" s="126"/>
      <c r="L38" s="126"/>
    </row>
    <row r="39" spans="1:16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mergeCells count="20">
    <mergeCell ref="P7:P8"/>
    <mergeCell ref="A2:H2"/>
    <mergeCell ref="A3:H3"/>
    <mergeCell ref="A4:H4"/>
    <mergeCell ref="E5:H5"/>
    <mergeCell ref="A6:A8"/>
    <mergeCell ref="B6:B8"/>
    <mergeCell ref="C6:C8"/>
    <mergeCell ref="D6:D8"/>
    <mergeCell ref="G7:G8"/>
    <mergeCell ref="L7:L8"/>
    <mergeCell ref="K7:K8"/>
    <mergeCell ref="O7:O8"/>
    <mergeCell ref="F38:H38"/>
    <mergeCell ref="E7:E8"/>
    <mergeCell ref="F7:F8"/>
    <mergeCell ref="H7:H8"/>
    <mergeCell ref="I7:I8"/>
    <mergeCell ref="F36:H36"/>
    <mergeCell ref="F37:H37"/>
  </mergeCells>
  <pageMargins left="0.43307086614173229" right="0.23622047244094491" top="0" bottom="0" header="0" footer="0"/>
  <pageSetup paperSize="9" scale="63" orientation="landscape" r:id="rId1"/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основной в соот. с заявлениями</vt:lpstr>
      <vt:lpstr>Лист3</vt:lpstr>
      <vt:lpstr>ПФ 2023</vt:lpstr>
      <vt:lpstr>Лист1!Область_печати</vt:lpstr>
      <vt:lpstr>'основной в соот. с заявлениями'!Область_печати</vt:lpstr>
      <vt:lpstr>'ПФ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2023-09-12T08:39:00Z</dcterms:modified>
</cp:coreProperties>
</file>